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le.Brazeniene\Desktop\PANRS SVP 2024-01-30\"/>
    </mc:Choice>
  </mc:AlternateContent>
  <xr:revisionPtr revIDLastSave="0" documentId="13_ncr:81_{C6C1DFDC-2BF2-43DD-B003-8C540312FD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 programa 3 lentelė" sheetId="1" r:id="rId1"/>
    <sheet name="Lėšų atmintinė" sheetId="2" state="hidden" r:id="rId2"/>
  </sheets>
  <calcPr calcId="181029"/>
  <customWorkbookViews>
    <customWorkbookView name="Migle Brazeniene - Personal View" guid="{D086E9F3-036C-49E9-9F6D-B5B10EAADD5A}" mergeInterval="0" personalView="1" maximized="1" xWindow="-8" yWindow="-8" windowWidth="1936" windowHeight="1056" activeSheetId="1"/>
    <customWorkbookView name="Indrė Butenienė - Individuali peržiūra" guid="{6144658D-28DD-4983-AFE0-11F3F2A6FC05}" mergeInterval="0" personalView="1" maximized="1" xWindow="-9" yWindow="-9" windowWidth="1938" windowHeight="1038" activeSheetId="1"/>
    <customWorkbookView name="Daiva Ulianskiene - Individuali peržiūra" guid="{3B3EF607-2C6A-4372-9378-F2D81E16AE9B}" mergeInterval="0" personalView="1" maximized="1" xWindow="-8" yWindow="-8" windowWidth="1936" windowHeight="1056" activeSheetId="1"/>
    <customWorkbookView name="Svetlana Jerpyliova - Individuali peržiūra" guid="{76F73016-CF44-42EE-97F3-2BFD238AC0F3}" autoUpdate="1" mergeInterval="15" changesSavedWin="1" personalView="1" xWindow="310" yWindow="70" windowWidth="1502" windowHeight="970" activeSheetId="1"/>
    <customWorkbookView name="user - Individuali peržiūra" guid="{51D049C6-10B5-44C2-A3A2-2EC56F7C438D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E80" i="1"/>
  <c r="E78" i="1"/>
  <c r="E76" i="1"/>
  <c r="E74" i="1" s="1"/>
  <c r="D76" i="1"/>
  <c r="D81" i="1"/>
  <c r="D80" i="1"/>
  <c r="D78" i="1"/>
  <c r="C81" i="1"/>
  <c r="C80" i="1"/>
  <c r="C78" i="1"/>
  <c r="C76" i="1"/>
  <c r="C74" i="1" s="1"/>
  <c r="F65" i="1"/>
  <c r="E65" i="1"/>
  <c r="D74" i="1" l="1"/>
  <c r="F51" i="1"/>
  <c r="E51" i="1"/>
  <c r="F44" i="1"/>
  <c r="E44" i="1"/>
  <c r="F37" i="1"/>
  <c r="E37" i="1"/>
  <c r="E25" i="1" l="1"/>
  <c r="F25" i="1"/>
  <c r="D25" i="1"/>
  <c r="E19" i="1"/>
  <c r="F19" i="1"/>
  <c r="D19" i="1"/>
  <c r="E12" i="1"/>
  <c r="F12" i="1"/>
  <c r="D12" i="1"/>
  <c r="E58" i="1" l="1"/>
  <c r="F58" i="1"/>
  <c r="D58" i="1"/>
  <c r="E32" i="1"/>
  <c r="F32" i="1"/>
  <c r="D32" i="1"/>
  <c r="E7" i="1"/>
  <c r="E64" i="1" s="1"/>
  <c r="F7" i="1"/>
  <c r="D7" i="1"/>
  <c r="F64" i="1" l="1"/>
  <c r="F66" i="1" s="1"/>
  <c r="D64" i="1"/>
  <c r="E66" i="1"/>
</calcChain>
</file>

<file path=xl/sharedStrings.xml><?xml version="1.0" encoding="utf-8"?>
<sst xmlns="http://schemas.openxmlformats.org/spreadsheetml/2006/main" count="110" uniqueCount="59">
  <si>
    <t>Programos uždavinio, priemonės kodas ir požymis</t>
  </si>
  <si>
    <t>Uždavinio, priemonės pavadinimas, finansavimo šaltiniai</t>
  </si>
  <si>
    <t>Savivaldybės strateginio plėtros plano priemonės kodas</t>
  </si>
  <si>
    <t>1. Savivaldybės biudžetas (įskaitant skolintas lėšas)</t>
  </si>
  <si>
    <t>Iš jo:</t>
  </si>
  <si>
    <t>Iš jų: regioninių pažangos priemonių lėšos</t>
  </si>
  <si>
    <t>Asignavimų ir kitų lėšų pokytis, palyginti su ankstesnių metų patvirtintų asignavimų ir kitų lėšų planu</t>
  </si>
  <si>
    <t>2024 metų asignavimai ir kitos lėšos</t>
  </si>
  <si>
    <t>2025 metų asignavimai ir kitos lėšos</t>
  </si>
  <si>
    <t>2026 metų asignavimai ir kitos lėšos</t>
  </si>
  <si>
    <t xml:space="preserve">Ankstesnių metų likučiai
</t>
  </si>
  <si>
    <t xml:space="preserve">Savivaldybės biudžeto lėšos (nuosavos, be ankstesnių metų likučio) </t>
  </si>
  <si>
    <t xml:space="preserve">* T – tęstinės veiklos uždavinys </t>
  </si>
  <si>
    <t>** P – pažangos veiklos uždavinys</t>
  </si>
  <si>
    <t>Lietuvos Respublikos valstybės biudžeto dotacijos</t>
  </si>
  <si>
    <t>Europos Sąjungos ir kitos tarptautinės finansinės paramos lėšos</t>
  </si>
  <si>
    <t>****PVP - pažangos veiklos priemonė</t>
  </si>
  <si>
    <t>***TVP - tęstinės veiklos priemonė</t>
  </si>
  <si>
    <t>Pajamų įmokos ir kitos pajamos</t>
  </si>
  <si>
    <t>1.Savivaldybės biudžetas (įskaitant skolintas lėšas)</t>
  </si>
  <si>
    <t xml:space="preserve">IŠ VISO programai finansuoti pagal finansavimo šaltinius (1 ir 2 punktai) </t>
  </si>
  <si>
    <t>3 lentelė. Panevėžio rajono savivaldybės 2024–2026 metų 006 Sveikatos apsaugos programos uždaviniai, priemonės, asignavimai ir kitos lėšos (tūkst. eurų)</t>
  </si>
  <si>
    <r>
      <rPr>
        <b/>
        <sz val="10"/>
        <color theme="1"/>
        <rFont val="Times New Roman"/>
        <family val="1"/>
        <charset val="186"/>
      </rPr>
      <t xml:space="preserve">Iš jo:
1.1. savivaldybės biudžeto lėšos (nuosavos, be ankstesnių metų likučio): 
</t>
    </r>
    <r>
      <rPr>
        <i/>
        <sz val="10"/>
        <color theme="1"/>
        <rFont val="Times New Roman"/>
        <family val="1"/>
        <charset val="186"/>
      </rPr>
      <t>Savivaldybės biudžeto lėšos</t>
    </r>
    <r>
      <rPr>
        <i/>
        <sz val="10"/>
        <color rgb="FFFF0000"/>
        <rFont val="Times New Roman"/>
        <family val="1"/>
        <charset val="186"/>
      </rPr>
      <t xml:space="preserve"> 5SB </t>
    </r>
    <r>
      <rPr>
        <i/>
        <sz val="10"/>
        <color theme="1"/>
        <rFont val="Times New Roman"/>
        <family val="1"/>
        <charset val="186"/>
      </rPr>
      <t xml:space="preserve">                                       Savivaldybės biudžeto lėšos ES finansinės paramos projektų bendrajam finansavimui </t>
    </r>
    <r>
      <rPr>
        <i/>
        <sz val="10"/>
        <color rgb="FFFF0000"/>
        <rFont val="Times New Roman"/>
        <family val="1"/>
        <charset val="186"/>
      </rPr>
      <t>5SB(EF)</t>
    </r>
    <r>
      <rPr>
        <i/>
        <sz val="10"/>
        <color theme="1"/>
        <rFont val="Times New Roman"/>
        <family val="1"/>
        <charset val="186"/>
      </rPr>
      <t xml:space="preserve">                                     Savivaldybės biudžeto lėšos, gautos iš administracijos projektų vykdymui </t>
    </r>
    <r>
      <rPr>
        <i/>
        <sz val="10"/>
        <color rgb="FFFF0000"/>
        <rFont val="Times New Roman"/>
        <family val="1"/>
        <charset val="186"/>
      </rPr>
      <t>5SB(PR)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             Savivaldybės aplinkos apsaugos rėmimo specialiosios programos lėšos </t>
    </r>
    <r>
      <rPr>
        <i/>
        <sz val="10"/>
        <color rgb="FFFF0000"/>
        <rFont val="Times New Roman"/>
        <family val="1"/>
        <charset val="186"/>
      </rPr>
      <t>5SB(AA)</t>
    </r>
    <r>
      <rPr>
        <i/>
        <sz val="10"/>
        <color theme="1"/>
        <rFont val="Times New Roman"/>
        <family val="1"/>
        <charset val="186"/>
      </rPr>
      <t xml:space="preserve">
Lėšos piniginei socialinei paramai </t>
    </r>
    <r>
      <rPr>
        <i/>
        <sz val="10"/>
        <color rgb="FFFF0000"/>
        <rFont val="Times New Roman"/>
        <family val="1"/>
        <charset val="186"/>
      </rPr>
      <t>5SB(VP)</t>
    </r>
    <r>
      <rPr>
        <i/>
        <sz val="10"/>
        <color theme="1"/>
        <rFont val="Times New Roman"/>
        <family val="1"/>
        <charset val="186"/>
      </rPr>
      <t xml:space="preserve">
</t>
    </r>
    <r>
      <rPr>
        <sz val="10"/>
        <color theme="1"/>
        <rFont val="Times New Roman"/>
        <family val="1"/>
        <charset val="186"/>
      </rPr>
      <t xml:space="preserve">
</t>
    </r>
  </si>
  <si>
    <r>
      <rPr>
        <b/>
        <sz val="10"/>
        <color theme="1"/>
        <rFont val="Times New Roman"/>
        <family val="1"/>
        <charset val="186"/>
      </rPr>
      <t xml:space="preserve">1.2. Lietuvos Respublikos valstybės biudžeto dotacijos: </t>
    </r>
    <r>
      <rPr>
        <sz val="10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 xml:space="preserve">Lėšos valstybinės funkcijoms atlikti </t>
    </r>
    <r>
      <rPr>
        <i/>
        <sz val="10"/>
        <color rgb="FFFF0000"/>
        <rFont val="Times New Roman"/>
        <family val="1"/>
        <charset val="186"/>
      </rPr>
      <t>4VB(VD)</t>
    </r>
    <r>
      <rPr>
        <i/>
        <sz val="10"/>
        <color theme="1"/>
        <rFont val="Times New Roman"/>
        <family val="1"/>
        <charset val="186"/>
      </rPr>
      <t xml:space="preserve">                       Valstybės biudžeto lėšos </t>
    </r>
    <r>
      <rPr>
        <i/>
        <sz val="10"/>
        <color rgb="FFFF0000"/>
        <rFont val="Times New Roman"/>
        <family val="1"/>
        <charset val="186"/>
      </rPr>
      <t xml:space="preserve">4VB(T) </t>
    </r>
    <r>
      <rPr>
        <i/>
        <sz val="10"/>
        <color theme="1"/>
        <rFont val="Times New Roman"/>
        <family val="1"/>
        <charset val="186"/>
      </rPr>
      <t xml:space="preserve">                                         Valstybės biudžeto tikslinės paskirties lėšos 4</t>
    </r>
    <r>
      <rPr>
        <i/>
        <sz val="10"/>
        <color rgb="FFFF0000"/>
        <rFont val="Times New Roman"/>
        <family val="1"/>
        <charset val="186"/>
      </rPr>
      <t xml:space="preserve">VB(TP) </t>
    </r>
    <r>
      <rPr>
        <i/>
        <sz val="10"/>
        <color theme="1"/>
        <rFont val="Times New Roman"/>
        <family val="1"/>
        <charset val="186"/>
      </rPr>
      <t xml:space="preserve">              Valstybės biudžeto lėšos, valstybės vardu paskolintos lėšos </t>
    </r>
    <r>
      <rPr>
        <i/>
        <sz val="10"/>
        <color rgb="FFFF0000"/>
        <rFont val="Times New Roman"/>
        <family val="1"/>
        <charset val="186"/>
      </rPr>
      <t xml:space="preserve">4LRVB(S) 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  Tikslinės valstybės biudžeto lėšos pagal kt. teisės aktus </t>
    </r>
    <r>
      <rPr>
        <i/>
        <sz val="10"/>
        <color rgb="FFFF0000"/>
        <rFont val="Times New Roman"/>
        <family val="1"/>
        <charset val="186"/>
      </rPr>
      <t>4LRVB(T)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                     Valstybės biudžeto lėšos 4LRVB</t>
    </r>
    <r>
      <rPr>
        <i/>
        <sz val="10"/>
        <color rgb="FFFF0000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Valstybės lėšos projektams </t>
    </r>
    <r>
      <rPr>
        <i/>
        <sz val="10"/>
        <color rgb="FFFF0000"/>
        <rFont val="Times New Roman"/>
        <family val="1"/>
        <charset val="186"/>
      </rPr>
      <t>4VBP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Mokinio krepšelis </t>
    </r>
    <r>
      <rPr>
        <i/>
        <sz val="10"/>
        <color rgb="FFFF0000"/>
        <rFont val="Times New Roman"/>
        <family val="1"/>
        <charset val="186"/>
      </rPr>
      <t xml:space="preserve">4VB(MK) 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Vyriausybės rezervo lėšos </t>
    </r>
    <r>
      <rPr>
        <i/>
        <sz val="10"/>
        <color rgb="FFFF0000"/>
        <rFont val="Times New Roman"/>
        <family val="1"/>
        <charset val="186"/>
      </rPr>
      <t>4VB(R)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Dotacijos iš VIPA ES projektams finansuoti </t>
    </r>
    <r>
      <rPr>
        <i/>
        <sz val="10"/>
        <color rgb="FFFF0000"/>
        <rFont val="Times New Roman"/>
        <family val="1"/>
        <charset val="186"/>
      </rPr>
      <t>4VB(VIPA)</t>
    </r>
    <r>
      <rPr>
        <i/>
        <sz val="10"/>
        <color theme="1"/>
        <rFont val="Times New Roman"/>
        <family val="1"/>
        <charset val="186"/>
      </rPr>
      <t xml:space="preserve"> Valstybės lėšos Kelių direkcija </t>
    </r>
    <r>
      <rPr>
        <i/>
        <sz val="10"/>
        <color rgb="FFFF0000"/>
        <rFont val="Times New Roman"/>
        <family val="1"/>
        <charset val="186"/>
      </rPr>
      <t>4LAKD</t>
    </r>
    <r>
      <rPr>
        <sz val="10"/>
        <color rgb="FFFF0000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 xml:space="preserve">
Valstybės biudžeto specialiosios tikslinės dotacijos lėšos (iš valstybės investicijų programos) </t>
    </r>
    <r>
      <rPr>
        <sz val="10"/>
        <color rgb="FFFF0000"/>
        <rFont val="Times New Roman"/>
        <family val="1"/>
        <charset val="186"/>
      </rPr>
      <t xml:space="preserve">4VB(VIP)
</t>
    </r>
    <r>
      <rPr>
        <sz val="10"/>
        <rFont val="Times New Roman"/>
        <family val="1"/>
        <charset val="186"/>
      </rPr>
      <t xml:space="preserve">Biudžeto pajamų mažėjimui kompensuoti (Bendrosios sot. komp.) </t>
    </r>
    <r>
      <rPr>
        <sz val="10"/>
        <color rgb="FFFF0000"/>
        <rFont val="Times New Roman"/>
        <family val="1"/>
        <charset val="186"/>
      </rPr>
      <t xml:space="preserve">4VB(V)
</t>
    </r>
    <r>
      <rPr>
        <sz val="10"/>
        <color theme="1"/>
        <rFont val="Times New Roman"/>
        <family val="1"/>
        <charset val="186"/>
      </rPr>
      <t>Pažangos priemonės lėšos</t>
    </r>
    <r>
      <rPr>
        <sz val="10"/>
        <color rgb="FFFF0000"/>
        <rFont val="Times New Roman"/>
        <family val="1"/>
        <charset val="186"/>
      </rPr>
      <t xml:space="preserve"> 4VB(PZ)</t>
    </r>
  </si>
  <si>
    <r>
      <rPr>
        <b/>
        <sz val="10"/>
        <color theme="1"/>
        <rFont val="Times New Roman"/>
        <family val="1"/>
        <charset val="186"/>
      </rPr>
      <t>1.3. pajamų įmokos ir kitos pajamos:</t>
    </r>
    <r>
      <rPr>
        <sz val="10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 xml:space="preserve">Spec.progr.lėšos (pajamos už turto nuomą) </t>
    </r>
    <r>
      <rPr>
        <i/>
        <sz val="10"/>
        <color rgb="FFFF0000"/>
        <rFont val="Times New Roman"/>
        <family val="1"/>
        <charset val="186"/>
      </rPr>
      <t xml:space="preserve">5SB(SP3) </t>
    </r>
    <r>
      <rPr>
        <i/>
        <sz val="10"/>
        <color theme="1"/>
        <rFont val="Times New Roman"/>
        <family val="1"/>
        <charset val="186"/>
      </rPr>
      <t xml:space="preserve">                            Įmokos už paslaugas švietimo, soc apsaugos ir kitose įstaigose </t>
    </r>
    <r>
      <rPr>
        <i/>
        <sz val="10"/>
        <color rgb="FFFF0000"/>
        <rFont val="Times New Roman"/>
        <family val="1"/>
        <charset val="186"/>
      </rPr>
      <t>5SB(SP2)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                          Specialiosios programos lėšos (pajamos už teikiamas paslaugas) </t>
    </r>
    <r>
      <rPr>
        <i/>
        <sz val="10"/>
        <color rgb="FFFF0000"/>
        <rFont val="Times New Roman"/>
        <family val="1"/>
        <charset val="186"/>
      </rPr>
      <t xml:space="preserve">5SB(SP1) 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</t>
    </r>
  </si>
  <si>
    <r>
      <rPr>
        <b/>
        <sz val="10"/>
        <color theme="1"/>
        <rFont val="Times New Roman"/>
        <family val="1"/>
        <charset val="186"/>
      </rPr>
      <t xml:space="preserve">1.4. Europos Sąjungos ir kitos tarptautinės finansinės paramos lėšos:  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Europos Sąjungos paramos lėšos (IŽDAS) </t>
    </r>
    <r>
      <rPr>
        <sz val="10"/>
        <color rgb="FFFF0000"/>
        <rFont val="Times New Roman"/>
        <family val="1"/>
        <charset val="186"/>
      </rPr>
      <t xml:space="preserve">3ESI </t>
    </r>
    <r>
      <rPr>
        <sz val="10"/>
        <color theme="1"/>
        <rFont val="Times New Roman"/>
        <family val="1"/>
        <charset val="186"/>
      </rPr>
      <t xml:space="preserve">                             
Europos Sąjungos lėšų projektams (Iždas) </t>
    </r>
    <r>
      <rPr>
        <sz val="10"/>
        <color rgb="FFFF0000"/>
        <rFont val="Times New Roman"/>
        <family val="1"/>
        <charset val="186"/>
      </rPr>
      <t>3ESP</t>
    </r>
  </si>
  <si>
    <r>
      <rPr>
        <b/>
        <sz val="10"/>
        <color theme="1"/>
        <rFont val="Times New Roman"/>
        <family val="1"/>
        <charset val="186"/>
      </rPr>
      <t xml:space="preserve">1.5. skolintos lėšos: </t>
    </r>
    <r>
      <rPr>
        <sz val="10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 xml:space="preserve">Paskolos lėšos </t>
    </r>
    <r>
      <rPr>
        <i/>
        <sz val="10"/>
        <color rgb="FFFF0000"/>
        <rFont val="Times New Roman"/>
        <family val="1"/>
        <charset val="186"/>
      </rPr>
      <t>5P(P)</t>
    </r>
  </si>
  <si>
    <r>
      <rPr>
        <b/>
        <sz val="10"/>
        <color theme="1"/>
        <rFont val="Times New Roman"/>
        <family val="1"/>
        <charset val="186"/>
      </rPr>
      <t>1.6. ankstesnių metų likučiai:</t>
    </r>
    <r>
      <rPr>
        <sz val="10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 xml:space="preserve">Savivaldybės biudžeto lėšos  Lėšų likutis </t>
    </r>
    <r>
      <rPr>
        <i/>
        <sz val="10"/>
        <color rgb="FFFF0000"/>
        <rFont val="Times New Roman"/>
        <family val="1"/>
        <charset val="186"/>
      </rPr>
      <t xml:space="preserve">5SBLL  </t>
    </r>
    <r>
      <rPr>
        <i/>
        <sz val="10"/>
        <color theme="1"/>
        <rFont val="Times New Roman"/>
        <family val="1"/>
        <charset val="186"/>
      </rPr>
      <t xml:space="preserve">         Spec.progr.lėšos (pajamos už turto nuomą) Lėšų likutis </t>
    </r>
    <r>
      <rPr>
        <i/>
        <sz val="10"/>
        <color rgb="FFFF0000"/>
        <rFont val="Times New Roman"/>
        <family val="1"/>
        <charset val="186"/>
      </rPr>
      <t>5SB(SP3)LL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                               Specialiosios programos lėšos (pajamos už teikiamas paslaugas) Lėšų likutis </t>
    </r>
    <r>
      <rPr>
        <i/>
        <sz val="10"/>
        <color rgb="FFFF0000"/>
        <rFont val="Times New Roman"/>
        <family val="1"/>
        <charset val="186"/>
      </rPr>
      <t>5SB(SP1)LL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Savivaldybės aplinkos apsaugos rėmimo specialiosios programos lėšos. Lėšų likutis </t>
    </r>
    <r>
      <rPr>
        <sz val="10"/>
        <color rgb="FFFF0000"/>
        <rFont val="Times New Roman"/>
        <family val="1"/>
        <charset val="186"/>
      </rPr>
      <t>5SB(AA)LL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Valstybės lėšų likutis </t>
    </r>
    <r>
      <rPr>
        <sz val="10"/>
        <color rgb="FFFF0000"/>
        <rFont val="Times New Roman"/>
        <family val="1"/>
        <charset val="186"/>
      </rPr>
      <t>4LRVB(LL)</t>
    </r>
    <r>
      <rPr>
        <sz val="10"/>
        <color theme="1"/>
        <rFont val="Times New Roman"/>
        <family val="1"/>
        <charset val="186"/>
      </rPr>
      <t xml:space="preserve">
Įmokos už paslaugas švietimo, soc apsaugos ir kitose įstaigose Lėšų likutis </t>
    </r>
    <r>
      <rPr>
        <sz val="10"/>
        <color rgb="FFFF0000"/>
        <rFont val="Times New Roman"/>
        <family val="1"/>
        <charset val="186"/>
      </rPr>
      <t xml:space="preserve">5SB(SP2)LL
</t>
    </r>
    <r>
      <rPr>
        <sz val="10"/>
        <rFont val="Times New Roman"/>
        <family val="1"/>
        <charset val="186"/>
      </rPr>
      <t xml:space="preserve">Europos Sąjungos lėšų projektams likutis (IŽDAS) </t>
    </r>
    <r>
      <rPr>
        <sz val="10"/>
        <color rgb="FFFF0000"/>
        <rFont val="Times New Roman"/>
        <family val="1"/>
        <charset val="186"/>
      </rPr>
      <t>3ESI(L)</t>
    </r>
  </si>
  <si>
    <r>
      <rPr>
        <b/>
        <sz val="10"/>
        <color theme="1"/>
        <rFont val="Times New Roman"/>
        <family val="1"/>
        <charset val="186"/>
      </rPr>
      <t>2. Kiti šaltiniai (Europos Sąjungos finansinė parama projektams įgyvendinti ir kitos teisėtai gautos lėšos, nurodant atskirus šaltinius):</t>
    </r>
    <r>
      <rPr>
        <sz val="10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 xml:space="preserve">Kiti finansavimo šaltiniai 6KT                                                              NEC 1.1.1.1.1.                                                                                               Kitos lėšos (be finansavimo(kaip spec lesos)) 7                            Užsienio valstybių lėšos </t>
    </r>
    <r>
      <rPr>
        <i/>
        <sz val="10"/>
        <color rgb="FFFF0000"/>
        <rFont val="Times New Roman"/>
        <family val="1"/>
        <charset val="186"/>
      </rPr>
      <t>3UV</t>
    </r>
    <r>
      <rPr>
        <i/>
        <sz val="10"/>
        <color theme="1"/>
        <rFont val="Times New Roman"/>
        <family val="1"/>
        <charset val="186"/>
      </rPr>
      <t xml:space="preserve">                                                         Europos Sąjungos paramos lėšos  (ne IŽDO lėšos) 3ES</t>
    </r>
  </si>
  <si>
    <t>006-01-01 (T)*</t>
  </si>
  <si>
    <t>006-01-01-01 (TVP)***</t>
  </si>
  <si>
    <t>006-01-01-02 (TVP)</t>
  </si>
  <si>
    <t>006-01-01-03 (TVP)</t>
  </si>
  <si>
    <t>006-01-01-04 (TVP)</t>
  </si>
  <si>
    <t>006-01-02 (P)*</t>
  </si>
  <si>
    <t>006-01-02-01 (PVP)</t>
  </si>
  <si>
    <t>006-01-02-03                             (PVP, RPP)</t>
  </si>
  <si>
    <t>2.4.2.1</t>
  </si>
  <si>
    <t>2.4.1.2; 2.4.2.2; 2.4.2.1</t>
  </si>
  <si>
    <t>2.4.2.2</t>
  </si>
  <si>
    <t>2.4.1.2</t>
  </si>
  <si>
    <t>2.4.1.1</t>
  </si>
  <si>
    <t>006-01-02-02 (PVP, RPP)</t>
  </si>
  <si>
    <t>006-01-02-05 (PVP)</t>
  </si>
  <si>
    <t>006-01-02-04                             (PVP)</t>
  </si>
  <si>
    <t>Uždavinys: Užtikrinti visuomenės sveikatos priežiūrą</t>
  </si>
  <si>
    <t>Priemonė: Savivaldybės visuomenės sveikatos rėmimo specialiosios programos finansavimas</t>
  </si>
  <si>
    <t xml:space="preserve">Priemonė: Panevėžio rajono savivaldybės visuomenės sveikatos biuro veiklos užtikrinimas </t>
  </si>
  <si>
    <t xml:space="preserve">Priemonė: Sveikatos priežiūra mokyklose </t>
  </si>
  <si>
    <t xml:space="preserve">Priemonė: Visuomenės psichikos sveikatos gerinimas </t>
  </si>
  <si>
    <t>Uždavinys: Didinti rajono gyventojams teikiamų sveikatos priežiūros paslaugų kokybę, spektrą ir aprėptį</t>
  </si>
  <si>
    <t xml:space="preserve">Priemonė: Sveikatos priežiūros įstaigų išlaidų kompensavimas      </t>
  </si>
  <si>
    <t xml:space="preserve">Priemonė: Projekto 11-002-02-11-02 (RE) „Užtikrinti ilgalaikės priežiūros paslaugų plėtrą Panevėžio rajone“ įgyvendinimas </t>
  </si>
  <si>
    <t xml:space="preserve">Priemonė: Projekto 11-001-02-10-03 (RE) „Prevencinių priemonių, stiprinančių visuomenės sveikatą bei psichologinę gerovę ir atsparumą, skatinimas Panevėžio rajone“ įgyvendinimas </t>
  </si>
  <si>
    <t xml:space="preserve">Priemonė: Projektų įgyvendinimas pagal  LR Sveikatos apsaugos ministerijos pažangos priemonę  11-002-02-11-01 „Gerinti sveikatos priežiūros paslaugų kokybę ir prieinamumą“ </t>
  </si>
  <si>
    <t>Priemonė: Projekto „Priemonių, gerinančių ambulatorinių sveikatos priežiūros paslaugų prieinamumą tuberkulioze sergantiems asmenims, įgyvendinimas Panevėžio rajono savivaldybėje“ įgyvendinimas</t>
  </si>
  <si>
    <t>Metai</t>
  </si>
  <si>
    <t xml:space="preserve">Pajamų įmokos ir kitos pajamos </t>
  </si>
  <si>
    <t>Skolintos lėšos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</si>
</sst>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0" borderId="4" xfId="0" applyFont="1" applyBorder="1" applyAlignment="1">
      <alignment vertical="top"/>
    </xf>
    <xf numFmtId="164" fontId="1" fillId="0" borderId="1" xfId="0" applyNumberFormat="1" applyFont="1" applyBorder="1" applyAlignment="1">
      <alignment horizontal="center"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1" fillId="6" borderId="7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justify" vertical="top" wrapText="1"/>
    </xf>
    <xf numFmtId="0" fontId="1" fillId="5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justify" vertical="center" wrapText="1"/>
    </xf>
    <xf numFmtId="0" fontId="1" fillId="6" borderId="6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vertical="top" wrapText="1"/>
    </xf>
    <xf numFmtId="164" fontId="7" fillId="3" borderId="7" xfId="0" applyNumberFormat="1" applyFont="1" applyFill="1" applyBorder="1" applyAlignment="1">
      <alignment horizontal="center" vertical="top" wrapText="1"/>
    </xf>
    <xf numFmtId="164" fontId="7" fillId="0" borderId="7" xfId="0" applyNumberFormat="1" applyFont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3" fillId="6" borderId="5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vertical="center" wrapText="1"/>
    </xf>
    <xf numFmtId="164" fontId="1" fillId="7" borderId="1" xfId="0" applyNumberFormat="1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top" wrapText="1"/>
    </xf>
    <xf numFmtId="164" fontId="1" fillId="3" borderId="3" xfId="0" applyNumberFormat="1" applyFont="1" applyFill="1" applyBorder="1" applyAlignment="1">
      <alignment horizontal="center" vertical="top" wrapText="1"/>
    </xf>
    <xf numFmtId="0" fontId="7" fillId="6" borderId="3" xfId="0" applyFont="1" applyFill="1" applyBorder="1" applyAlignment="1">
      <alignment vertical="top" wrapText="1"/>
    </xf>
    <xf numFmtId="164" fontId="7" fillId="6" borderId="3" xfId="0" applyNumberFormat="1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3" fillId="7" borderId="2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horizontal="justify" vertical="top" wrapText="1"/>
    </xf>
    <xf numFmtId="0" fontId="3" fillId="3" borderId="2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top" wrapText="1"/>
    </xf>
    <xf numFmtId="49" fontId="1" fillId="5" borderId="1" xfId="0" applyNumberFormat="1" applyFont="1" applyFill="1" applyBorder="1" applyAlignment="1">
      <alignment horizontal="center" vertical="top" wrapText="1"/>
    </xf>
    <xf numFmtId="49" fontId="1" fillId="7" borderId="1" xfId="0" applyNumberFormat="1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49" fontId="1" fillId="6" borderId="1" xfId="0" applyNumberFormat="1" applyFont="1" applyFill="1" applyBorder="1" applyAlignment="1">
      <alignment horizontal="center" vertical="top" wrapText="1"/>
    </xf>
    <xf numFmtId="49" fontId="7" fillId="3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49" fontId="1" fillId="6" borderId="3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1" fillId="5" borderId="1" xfId="0" applyFont="1" applyFill="1" applyBorder="1"/>
    <xf numFmtId="0" fontId="11" fillId="5" borderId="1" xfId="0" applyFont="1" applyFill="1" applyBorder="1" applyAlignment="1">
      <alignment vertical="top"/>
    </xf>
    <xf numFmtId="0" fontId="11" fillId="5" borderId="1" xfId="0" applyFont="1" applyFill="1" applyBorder="1" applyAlignment="1">
      <alignment vertical="top" wrapText="1"/>
    </xf>
    <xf numFmtId="164" fontId="12" fillId="5" borderId="1" xfId="0" applyNumberFormat="1" applyFont="1" applyFill="1" applyBorder="1"/>
    <xf numFmtId="0" fontId="11" fillId="3" borderId="1" xfId="0" applyFont="1" applyFill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vertical="top" wrapText="1"/>
    </xf>
    <xf numFmtId="164" fontId="11" fillId="0" borderId="1" xfId="0" applyNumberFormat="1" applyFont="1" applyBorder="1" applyAlignment="1">
      <alignment vertical="top"/>
    </xf>
    <xf numFmtId="0" fontId="11" fillId="0" borderId="1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0.xml"/><Relationship Id="rId18" Type="http://schemas.openxmlformats.org/officeDocument/2006/relationships/revisionLog" Target="revisionLog5.xml"/><Relationship Id="rId26" Type="http://schemas.openxmlformats.org/officeDocument/2006/relationships/revisionLog" Target="revisionLog17.xml"/><Relationship Id="rId21" Type="http://schemas.openxmlformats.org/officeDocument/2006/relationships/revisionLog" Target="revisionLog12.xml"/><Relationship Id="rId12" Type="http://schemas.openxmlformats.org/officeDocument/2006/relationships/revisionLog" Target="revisionLog9.xml"/><Relationship Id="rId17" Type="http://schemas.openxmlformats.org/officeDocument/2006/relationships/revisionLog" Target="revisionLog4.xml"/><Relationship Id="rId25" Type="http://schemas.openxmlformats.org/officeDocument/2006/relationships/revisionLog" Target="revisionLog16.xml"/><Relationship Id="rId16" Type="http://schemas.openxmlformats.org/officeDocument/2006/relationships/revisionLog" Target="revisionLog3.xml"/><Relationship Id="rId20" Type="http://schemas.openxmlformats.org/officeDocument/2006/relationships/revisionLog" Target="revisionLog11.xml"/><Relationship Id="rId11" Type="http://schemas.openxmlformats.org/officeDocument/2006/relationships/revisionLog" Target="revisionLog8.xml"/><Relationship Id="rId24" Type="http://schemas.openxmlformats.org/officeDocument/2006/relationships/revisionLog" Target="revisionLog15.xml"/><Relationship Id="rId15" Type="http://schemas.openxmlformats.org/officeDocument/2006/relationships/revisionLog" Target="revisionLog2.xml"/><Relationship Id="rId23" Type="http://schemas.openxmlformats.org/officeDocument/2006/relationships/revisionLog" Target="revisionLog14.xml"/><Relationship Id="rId28" Type="http://schemas.openxmlformats.org/officeDocument/2006/relationships/revisionLog" Target="revisionLog19.xml"/><Relationship Id="rId10" Type="http://schemas.openxmlformats.org/officeDocument/2006/relationships/revisionLog" Target="revisionLog7.xml"/><Relationship Id="rId19" Type="http://schemas.openxmlformats.org/officeDocument/2006/relationships/revisionLog" Target="revisionLog6.xml"/><Relationship Id="rId14" Type="http://schemas.openxmlformats.org/officeDocument/2006/relationships/revisionLog" Target="revisionLog1.xml"/><Relationship Id="rId22" Type="http://schemas.openxmlformats.org/officeDocument/2006/relationships/revisionLog" Target="revisionLog13.xml"/><Relationship Id="rId27" Type="http://schemas.openxmlformats.org/officeDocument/2006/relationships/revisionLog" Target="revisionLog1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3E2683A-9FC3-47AC-918D-313E753A8101}" diskRevisions="1" revisionId="183" version="28" preserveHistory="15">
  <header guid="{0C3C78AD-768B-4C02-BA70-FBAD0DFB1A36}" dateTime="2023-12-21T16:29:08" maxSheetId="3" userName="user" r:id="rId10" minRId="26">
    <sheetIdMap count="2">
      <sheetId val="1"/>
      <sheetId val="2"/>
    </sheetIdMap>
  </header>
  <header guid="{0029F60B-825B-4F31-88B8-5055737D9DEB}" dateTime="2023-12-22T11:33:38" maxSheetId="3" userName="user" r:id="rId11" minRId="27" maxRId="55">
    <sheetIdMap count="2">
      <sheetId val="1"/>
      <sheetId val="2"/>
    </sheetIdMap>
  </header>
  <header guid="{23EE49CE-329F-42B0-A54D-AD0CF3FBB47E}" dateTime="2023-12-22T11:36:44" maxSheetId="3" userName="user" r:id="rId12" minRId="56">
    <sheetIdMap count="2">
      <sheetId val="1"/>
      <sheetId val="2"/>
    </sheetIdMap>
  </header>
  <header guid="{BD23DF58-1299-4223-9859-E0426973E116}" dateTime="2023-12-29T14:57:05" maxSheetId="3" userName="user" r:id="rId13" minRId="57">
    <sheetIdMap count="2">
      <sheetId val="1"/>
      <sheetId val="2"/>
    </sheetIdMap>
  </header>
  <header guid="{F45FD2A4-2FBC-4FDF-B932-CEAEA087F547}" dateTime="2024-01-19T07:44:29" maxSheetId="3" userName="user" r:id="rId14" minRId="58" maxRId="80">
    <sheetIdMap count="2">
      <sheetId val="1"/>
      <sheetId val="2"/>
    </sheetIdMap>
  </header>
  <header guid="{895BF4C6-0E7C-4B1D-98C9-E81EDD9C388F}" dateTime="2024-01-19T07:44:36" maxSheetId="3" userName="user" r:id="rId15" minRId="81">
    <sheetIdMap count="2">
      <sheetId val="1"/>
      <sheetId val="2"/>
    </sheetIdMap>
  </header>
  <header guid="{E92566DC-D8B3-4E53-9761-F1FAE798370F}" dateTime="2024-01-19T08:03:08" maxSheetId="3" userName="user" r:id="rId16" minRId="82" maxRId="108">
    <sheetIdMap count="2">
      <sheetId val="1"/>
      <sheetId val="2"/>
    </sheetIdMap>
  </header>
  <header guid="{12677184-DB25-4F7D-9845-946F3ED9DB29}" dateTime="2024-01-22T15:36:56" maxSheetId="3" userName="user" r:id="rId17" minRId="109" maxRId="119">
    <sheetIdMap count="2">
      <sheetId val="1"/>
      <sheetId val="2"/>
    </sheetIdMap>
  </header>
  <header guid="{881B6B74-AE63-4E32-BBFD-57BCD0C51B67}" dateTime="2024-01-22T15:39:15" maxSheetId="3" userName="user" r:id="rId18" minRId="120" maxRId="123">
    <sheetIdMap count="2">
      <sheetId val="1"/>
      <sheetId val="2"/>
    </sheetIdMap>
  </header>
  <header guid="{4470E59D-287F-4B61-8B4F-168CB293B916}" dateTime="2024-01-22T16:11:27" maxSheetId="3" userName="user" r:id="rId19" minRId="124">
    <sheetIdMap count="2">
      <sheetId val="1"/>
      <sheetId val="2"/>
    </sheetIdMap>
  </header>
  <header guid="{C81746D7-5E34-4D90-8445-ADCBFA3462B1}" dateTime="2024-01-26T15:07:09" maxSheetId="3" userName="Indrė Butenienė" r:id="rId20" minRId="125" maxRId="153">
    <sheetIdMap count="2">
      <sheetId val="1"/>
      <sheetId val="2"/>
    </sheetIdMap>
  </header>
  <header guid="{7199C975-EAE5-44F0-9278-59926D39F4FA}" dateTime="2024-01-29T11:05:54" maxSheetId="3" userName="Indrė Butenienė" r:id="rId21" minRId="154" maxRId="176">
    <sheetIdMap count="2">
      <sheetId val="1"/>
      <sheetId val="2"/>
    </sheetIdMap>
  </header>
  <header guid="{91639FAF-B3AC-4389-AB9D-2165649AF75D}" dateTime="2024-01-29T11:06:39" maxSheetId="3" userName="Indrė Butenienė" r:id="rId22" minRId="177" maxRId="181">
    <sheetIdMap count="2">
      <sheetId val="1"/>
      <sheetId val="2"/>
    </sheetIdMap>
  </header>
  <header guid="{A0D7BC0F-8B9D-4000-8FAD-CE7868DD183E}" dateTime="2024-01-30T14:46:57" maxSheetId="3" userName="Migle Brazeniene" r:id="rId23">
    <sheetIdMap count="2">
      <sheetId val="1"/>
      <sheetId val="2"/>
    </sheetIdMap>
  </header>
  <header guid="{04A16559-D54A-452A-BBA6-2F8A5AA8E703}" dateTime="2024-01-30T14:48:26" maxSheetId="3" userName="Migle Brazeniene" r:id="rId24" minRId="182">
    <sheetIdMap count="2">
      <sheetId val="1"/>
      <sheetId val="2"/>
    </sheetIdMap>
  </header>
  <header guid="{3BB7DB30-63E1-4FAD-AC55-4B1EFF9D6E3E}" dateTime="2024-01-30T15:00:32" maxSheetId="3" userName="Migle Brazeniene" r:id="rId25">
    <sheetIdMap count="2">
      <sheetId val="1"/>
      <sheetId val="2"/>
    </sheetIdMap>
  </header>
  <header guid="{2CAC4274-38CE-4CBE-AF4E-90252CCD32BA}" dateTime="2024-01-30T17:28:17" maxSheetId="3" userName="Migle Brazeniene" r:id="rId26">
    <sheetIdMap count="2">
      <sheetId val="1"/>
      <sheetId val="2"/>
    </sheetIdMap>
  </header>
  <header guid="{3125705B-93AC-42EB-B04E-3437196BC908}" dateTime="2024-01-31T08:22:33" maxSheetId="3" userName="Migle Brazeniene" r:id="rId27" minRId="183">
    <sheetIdMap count="2">
      <sheetId val="1"/>
      <sheetId val="2"/>
    </sheetIdMap>
  </header>
  <header guid="{13E2683A-9FC3-47AC-918D-313E753A8101}" dateTime="2024-01-31T09:49:21" maxSheetId="3" userName="Migle Brazeniene" r:id="rId28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" sId="1" numFmtId="4">
    <nc r="F9">
      <v>80.400000000000006</v>
    </nc>
  </rcc>
  <rcc rId="59" sId="1" numFmtId="4">
    <nc r="F10">
      <v>30.4</v>
    </nc>
  </rcc>
  <rcc rId="60" sId="1">
    <nc r="F7">
      <f>SUM(F9:F10)</f>
    </nc>
  </rcc>
  <rcc rId="61" sId="1">
    <nc r="G7">
      <f>SUM(G9:G10)</f>
    </nc>
  </rcc>
  <rcc rId="62" sId="1">
    <nc r="H7">
      <f>SUM(H9:H10)</f>
    </nc>
  </rcc>
  <rcc rId="63" sId="1" numFmtId="4">
    <nc r="F40">
      <v>15</v>
    </nc>
  </rcc>
  <rcc rId="64" sId="1">
    <nc r="F38">
      <f>SUM(F40:F41)</f>
    </nc>
  </rcc>
  <rcc rId="65" sId="1">
    <nc r="G38">
      <f>SUM(G40:G41)</f>
    </nc>
  </rcc>
  <rcc rId="66" sId="1">
    <nc r="H38">
      <f>SUM(H40:H41)</f>
    </nc>
  </rcc>
  <rcc rId="67" sId="1" numFmtId="4">
    <nc r="G40">
      <v>15.6</v>
    </nc>
  </rcc>
  <rcc rId="68" sId="1" numFmtId="4">
    <nc r="H40">
      <v>15.8</v>
    </nc>
  </rcc>
  <rcc rId="69" sId="1" numFmtId="4">
    <nc r="G9">
      <v>83.4</v>
    </nc>
  </rcc>
  <rcc rId="70" sId="1" numFmtId="4">
    <nc r="H9">
      <v>84.3</v>
    </nc>
  </rcc>
  <rcc rId="71" sId="1" numFmtId="4">
    <nc r="G10">
      <v>31.5</v>
    </nc>
  </rcc>
  <rcc rId="72" sId="1" numFmtId="4">
    <nc r="H10">
      <v>31.8</v>
    </nc>
  </rcc>
  <rcc rId="73" sId="1" numFmtId="4">
    <nc r="F66">
      <v>0.5</v>
    </nc>
  </rcc>
  <rcc rId="74" sId="1" numFmtId="4">
    <nc r="F68">
      <v>0.6</v>
    </nc>
  </rcc>
  <rcc rId="75" sId="1">
    <nc r="F64">
      <f>SUM(F66:F69)</f>
    </nc>
  </rcc>
  <rcc rId="76" sId="1">
    <nc r="G64">
      <f>SUM(G66:G69)</f>
    </nc>
  </rcc>
  <rcc rId="77" sId="1">
    <nc r="H64">
      <f>SUM(H66:H69)</f>
    </nc>
  </rcc>
  <rcc rId="78" sId="1">
    <nc r="F70">
      <f>+F7+F12+F19+F25+F31+F38+F64+F43+F50+F57</f>
    </nc>
  </rcc>
  <rcc rId="79" sId="1">
    <nc r="G70">
      <f>+G7+G12+G19+G25+G31+G38+G64+G43+G50+G57</f>
    </nc>
  </rcc>
  <rcc rId="80" sId="1">
    <nc r="H70">
      <f>+H7+H12+H19+H25+H31+H38+H64+H43+H50+H57</f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" sId="1">
    <oc r="C42" t="inlineStr">
      <is>
        <r>
          <t xml:space="preserve">Projekto 11-002-02-11-02 (RE) “Užtikrinti ilgalaikės priežiūros paslaugų plėtrą Panevėžio rajone„ įgyvendinimas 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nauja priemonė iš RPP </t>
        </r>
      </is>
    </oc>
    <nc r="C42" t="inlineStr">
      <is>
        <r>
          <t xml:space="preserve">Projekto 11-002-02-11-02 (RE) „Užtikrinti ilgalaikės priežiūros paslaugų plėtrą Panevėžio rajone“ įgyvendinimas 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nauja priemonė iš RPP </t>
        </r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" sId="1">
    <nc r="G72">
      <f>+G70-F70</f>
    </nc>
  </rcc>
  <rcc rId="126" sId="1">
    <nc r="H72">
      <f>+H70-G70</f>
    </nc>
  </rcc>
  <rcc rId="127" sId="1" numFmtId="4">
    <nc r="F72">
      <v>86.7</v>
    </nc>
  </rcc>
  <rrc rId="128" sId="1" ref="D1:D1048576" action="deleteCol">
    <rfmt sheetId="1" xfDxf="1" sqref="D1:D1048576" start="0" length="0">
      <dxf>
        <font>
          <sz val="10"/>
          <name val="Times New Roman"/>
          <family val="1"/>
          <scheme val="none"/>
        </font>
      </dxf>
    </rfmt>
    <rfmt sheetId="1" sqref="D2" start="0" length="0">
      <dxf>
        <font>
          <b/>
          <sz val="12"/>
          <color auto="1"/>
          <name val="Times New Roman"/>
          <family val="1"/>
          <scheme val="none"/>
        </font>
        <alignment horizontal="center" vertical="center" wrapText="1"/>
      </dxf>
    </rfmt>
    <rcc rId="0" sId="1" dxf="1">
      <nc r="D3" t="inlineStr">
        <is>
          <t>Vykdytojas (skyrius / asmuo)</t>
        </is>
      </nc>
      <ndxf>
        <font>
          <b/>
          <sz val="10"/>
          <color rgb="FF000000"/>
          <name val="Times New Roman"/>
          <family val="1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">
        <v>3</v>
      </nc>
      <ndxf>
        <font>
          <sz val="8"/>
          <color rgb="FF000000"/>
          <name val="Times New Roman"/>
          <family val="1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" start="0" length="0">
      <dxf>
        <fill>
          <patternFill patternType="solid">
            <bgColor rgb="FFCC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6" t="inlineStr">
        <is>
          <t>Apskaitos sk.</t>
        </is>
      </nc>
      <ndxf>
        <numFmt numFmtId="164" formatCode="0.0"/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7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4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8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9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1" t="inlineStr">
        <is>
          <t>Finansų sk.</t>
        </is>
      </nc>
      <ndxf>
        <numFmt numFmtId="164" formatCode="0.0"/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" start="0" length="0">
      <dxf>
        <fill>
          <patternFill patternType="solid">
            <bgColor theme="4" tint="0.79998168889431442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14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8" t="inlineStr">
        <is>
          <t>Finansų sk.</t>
        </is>
      </nc>
      <ndxf>
        <numFmt numFmtId="164" formatCode="0.0"/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4" t="inlineStr">
        <is>
          <t>Apskaitos sk.</t>
        </is>
      </nc>
      <ndxf>
        <numFmt numFmtId="164" formatCode="0.0"/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5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30" t="inlineStr">
        <is>
          <t>Apskaitos sk.</t>
        </is>
      </nc>
      <ndxf>
        <numFmt numFmtId="164" formatCode="0.0"/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1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6" start="0" length="0">
      <dxf>
        <fill>
          <patternFill patternType="solid">
            <bgColor rgb="FFCC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37" t="inlineStr">
        <is>
          <t>Apskaitos sk.</t>
        </is>
      </nc>
      <ndxf>
        <numFmt numFmtId="164" formatCode="0.0"/>
        <fill>
          <patternFill patternType="solid">
            <bgColor rgb="FFFFFFCC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8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42" t="inlineStr">
        <is>
          <t>Apskaitos sk.</t>
        </is>
      </nc>
      <ndxf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3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49" t="inlineStr">
        <is>
          <t>Apskaitos sk.</t>
        </is>
      </nc>
      <ndxf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0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3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4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56" t="inlineStr">
        <is>
          <t>Apskaitos sk.</t>
        </is>
      </nc>
      <ndxf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7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0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1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2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63" t="inlineStr">
        <is>
          <t>Apskaitos sk.</t>
        </is>
      </nc>
      <ndxf>
        <numFmt numFmtId="164" formatCode="0.0"/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4" start="0" length="0">
      <dxf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5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6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7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8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9" start="0" length="0">
      <dxf>
        <font>
          <b/>
          <sz val="10"/>
          <color auto="1"/>
          <name val="Times New Roman"/>
          <family val="1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0" start="0" length="0">
      <dxf>
        <font>
          <sz val="10"/>
          <color rgb="FFFF0000"/>
          <name val="Times New Roman"/>
          <family val="1"/>
          <scheme val="none"/>
        </font>
        <fill>
          <patternFill patternType="solid">
            <bgColor theme="8" tint="0.79998168889431442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71" start="0" length="0">
      <dxf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2" start="0" length="0">
      <dxf>
        <alignment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4" start="0" length="0">
      <dxf>
        <font>
          <sz val="10"/>
          <color auto="1"/>
          <name val="Times New Roman"/>
          <family val="1"/>
          <scheme val="none"/>
        </font>
        <alignment horizontal="left" vertical="top" wrapText="1"/>
      </dxf>
    </rfmt>
    <rfmt sheetId="1" sqref="D75" start="0" length="0">
      <dxf>
        <font>
          <sz val="10"/>
          <color auto="1"/>
          <name val="Times New Roman"/>
          <family val="1"/>
          <scheme val="none"/>
        </font>
        <alignment horizontal="left" vertical="top" wrapText="1"/>
      </dxf>
    </rfmt>
    <rfmt sheetId="1" sqref="D76" start="0" length="0">
      <dxf>
        <alignment horizontal="left" vertical="top"/>
      </dxf>
    </rfmt>
  </rrc>
  <rrc rId="129" sId="1" ref="D1:D1048576" action="deleteCol">
    <rfmt sheetId="1" xfDxf="1" sqref="D1:D1048576" start="0" length="0">
      <dxf>
        <font>
          <sz val="10"/>
          <name val="Times New Roman"/>
          <family val="1"/>
          <scheme val="none"/>
        </font>
      </dxf>
    </rfmt>
    <rfmt sheetId="1" sqref="D2" start="0" length="0">
      <dxf>
        <font>
          <b/>
          <sz val="12"/>
          <color auto="1"/>
          <name val="Times New Roman"/>
          <family val="1"/>
          <scheme val="none"/>
        </font>
        <alignment horizontal="center" vertical="center" wrapText="1"/>
      </dxf>
    </rfmt>
    <rcc rId="0" sId="1" dxf="1">
      <nc r="D3" t="inlineStr">
        <is>
          <t>Asignavimai ir kitos lėšos 
2023-iesiems metams</t>
        </is>
      </nc>
      <ndxf>
        <font>
          <b/>
          <sz val="10"/>
          <color auto="1"/>
          <name val="Times New Roman"/>
          <family val="1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">
        <v>4</v>
      </nc>
      <ndxf>
        <font>
          <sz val="8"/>
          <color rgb="FF000000"/>
          <name val="Times New Roman"/>
          <family val="1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" start="0" length="0">
      <dxf>
        <fill>
          <patternFill patternType="solid">
            <bgColor rgb="FFCC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" start="0" length="0">
      <dxf>
        <numFmt numFmtId="164" formatCode="0.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">
        <f>+D9+D10</f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4" tint="0.79998168889431442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" start="0" length="0">
      <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D9">
        <f>24+33.4</f>
      </nc>
      <n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">
        <v>17.399999999999999</v>
      </nc>
      <n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" start="0" length="0">
      <dxf>
        <numFmt numFmtId="164" formatCode="0.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2">
        <f>+D14+D15+D16+D17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4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1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15">
        <v>121.4</v>
      </nc>
      <ndxf>
        <font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9">
        <f>+D21+D22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21">
        <v>3.8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22">
        <v>270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4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5">
        <f>+D27+D28+D29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28">
        <v>68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31">
        <f>+D33+D34+D35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34">
        <v>3.5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6" start="0" length="0">
      <dxf>
        <fill>
          <patternFill patternType="solid">
            <bgColor rgb="FFCC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7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38">
        <f>+D40+D41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40">
        <v>16.399999999999999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2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3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6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7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8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9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0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3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4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6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7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8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1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2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3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64">
        <f>+D66+D67+D68</f>
      </nc>
      <n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5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D66">
        <v>0.3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67">
        <v>0.7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68">
        <v>8.6</v>
      </nc>
      <ndxf>
        <font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9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0">
        <f>+D7+D12+D19+D25+D31+D38+D64+D43+D50+D57</f>
      </nc>
      <n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D71" start="0" length="0">
      <dxf>
        <numFmt numFmtId="164" formatCode="0.0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2" start="0" length="0">
      <dxf>
        <numFmt numFmtId="164" formatCode="0.0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3" start="0" length="0">
      <dxf>
        <border outline="0">
          <top style="thin">
            <color indexed="64"/>
          </top>
        </border>
      </dxf>
    </rfmt>
    <rfmt sheetId="1" sqref="D74" start="0" length="0">
      <dxf>
        <font>
          <sz val="10"/>
          <color auto="1"/>
          <name val="Times New Roman"/>
          <family val="1"/>
          <scheme val="none"/>
        </font>
        <alignment horizontal="left" vertical="top" wrapText="1"/>
      </dxf>
    </rfmt>
    <rfmt sheetId="1" sqref="D75" start="0" length="0">
      <dxf>
        <font>
          <sz val="10"/>
          <color auto="1"/>
          <name val="Times New Roman"/>
          <family val="1"/>
          <scheme val="none"/>
        </font>
        <alignment horizontal="left" vertical="top" wrapText="1"/>
      </dxf>
    </rfmt>
    <rfmt sheetId="1" sqref="D76" start="0" length="0">
      <dxf>
        <alignment horizontal="left" vertical="top"/>
      </dxf>
    </rfmt>
  </rrc>
  <rcmt sheetId="1" cell="C42" guid="{00000000-0000-0000-0000-000000000000}" action="delete" author="Indrė Butenienė"/>
  <rcmt sheetId="1" cell="C49" guid="{00000000-0000-0000-0000-000000000000}" action="delete" author="Indrė Butenienė"/>
  <rcc rId="130" sId="1">
    <nc r="E71">
      <f>E54+E52+E47+E45</f>
    </nc>
  </rcc>
  <rcc rId="131" sId="1">
    <oc r="B56" t="inlineStr">
      <is>
        <t>006-01-02-04                             (PVP, RPP)</t>
      </is>
    </oc>
    <nc r="B56" t="inlineStr">
      <is>
        <t>006-01-02-04                             (PVP)</t>
      </is>
    </nc>
  </rcc>
  <rcc rId="132" sId="1">
    <nc r="F71">
      <f>+F54+F52+F47+F45</f>
    </nc>
  </rcc>
  <rcc rId="133" sId="1">
    <oc r="C5" t="inlineStr">
      <is>
        <t>Užtikrinti visuomenės sveikatos priežiūrą</t>
      </is>
    </oc>
    <nc r="C5" t="inlineStr">
      <is>
        <t>Uždavinys: Užtikrinti visuomenės sveikatos priežiūrą</t>
      </is>
    </nc>
  </rcc>
  <rcc rId="134" sId="1">
    <oc r="C6" t="inlineStr">
      <is>
        <r>
          <t xml:space="preserve">Savivaldybės visuomenės sveikatos rėmimo specialiosios programos finansavimas </t>
        </r>
        <r>
          <rPr>
            <b/>
            <sz val="10"/>
            <color rgb="FFFF0000"/>
            <rFont val="Times New Roman"/>
            <family val="1"/>
            <charset val="186"/>
          </rPr>
          <t>06010101</t>
        </r>
      </is>
    </oc>
    <nc r="C6" t="inlineStr">
      <is>
        <t>Priemonė: Savivaldybės visuomenės sveikatos rėmimo specialiosios programos finansavimas</t>
      </is>
    </nc>
  </rcc>
  <rcc rId="135" sId="1">
    <oc r="C11" t="inlineStr">
      <is>
        <r>
          <t xml:space="preserve">Panevėžio rajono savivaldybės visuomenės sveikatos biuro veiklos užtikrinimas </t>
        </r>
        <r>
          <rPr>
            <b/>
            <sz val="10"/>
            <color rgb="FFFF0000"/>
            <rFont val="Times New Roman"/>
            <family val="1"/>
            <charset val="186"/>
          </rPr>
          <t>06010102</t>
        </r>
      </is>
    </oc>
    <nc r="C11" t="inlineStr">
      <is>
        <t xml:space="preserve">Priemonė: Panevėžio rajono savivaldybės visuomenės sveikatos biuro veiklos užtikrinimas </t>
      </is>
    </nc>
  </rcc>
  <rcc rId="136" sId="1">
    <oc r="C18" t="inlineStr">
      <is>
        <r>
          <t xml:space="preserve">Sveikatos priežiūra mokyklose </t>
        </r>
        <r>
          <rPr>
            <b/>
            <sz val="10"/>
            <color rgb="FFFF0000"/>
            <rFont val="Times New Roman"/>
            <family val="1"/>
            <charset val="186"/>
          </rPr>
          <t>06010103</t>
        </r>
      </is>
    </oc>
    <nc r="C18" t="inlineStr">
      <is>
        <t xml:space="preserve">Priemonė: Sveikatos priežiūra mokyklose </t>
      </is>
    </nc>
  </rcc>
  <rcc rId="137" sId="1">
    <oc r="C24" t="inlineStr">
      <is>
        <r>
          <t xml:space="preserve">Visuomenės psichikos sveikatos gerinimas </t>
        </r>
        <r>
          <rPr>
            <b/>
            <sz val="10"/>
            <color rgb="FFFF0000"/>
            <rFont val="Times New Roman"/>
            <family val="1"/>
            <charset val="186"/>
          </rPr>
          <t>06010105</t>
        </r>
      </is>
    </oc>
    <nc r="C24" t="inlineStr">
      <is>
        <t xml:space="preserve">Priemonė: Visuomenės psichikos sveikatos gerinimas </t>
      </is>
    </nc>
  </rcc>
  <rcc rId="138" sId="1">
    <oc r="C30" t="inlineStr">
      <is>
        <r>
          <t>Neveiksnių asmenų būklės peržiūrėjimo funkcijų atlikimas (</t>
        </r>
        <r>
          <rPr>
            <b/>
            <sz val="10"/>
            <color rgb="FFFF0000"/>
            <rFont val="Times New Roman"/>
            <family val="1"/>
            <charset val="186"/>
          </rPr>
          <t>06010104, iškeliama į 3 programą)</t>
        </r>
      </is>
    </oc>
    <nc r="C30" t="inlineStr">
      <is>
        <t xml:space="preserve">Priemonė: Neveiksnių asmenų būklės peržiūrėjimo funkcijų atlikimas </t>
      </is>
    </nc>
  </rcc>
  <rrc rId="139" sId="1" ref="A30:XFD30" action="deleteRow">
    <rfmt sheetId="1" xfDxf="1" sqref="A30:XFD30" start="0" length="0">
      <dxf>
        <font>
          <sz val="10"/>
          <name val="Times New Roman"/>
          <family val="1"/>
          <scheme val="none"/>
        </font>
      </dxf>
    </rfmt>
    <rfmt sheetId="1" sqref="B30" start="0" length="0">
      <dxf>
        <font>
          <b/>
          <sz val="10"/>
          <color auto="1"/>
          <name val="Times New Roman"/>
          <family val="1"/>
          <scheme val="none"/>
        </font>
        <fill>
          <patternFill patternType="solid">
            <bgColor rgb="FFFFFFCC"/>
          </patternFill>
        </fill>
        <alignment horizontal="justify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30" t="inlineStr">
        <is>
          <t xml:space="preserve">Priemonė: Neveiksnių asmenų būklės peržiūrėjimo funkcijų atlikimas 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0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0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" start="0" length="0">
      <dxf>
        <font>
          <b/>
          <sz val="10"/>
          <name val="Times New Roman"/>
          <family val="1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rgb="FFFFFFCC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0" sId="1" ref="A30:XFD30" action="deleteRow">
    <undo index="65535" exp="ref" v="1" dr="F30" r="F69" sId="1"/>
    <undo index="65535" exp="ref" v="1" dr="E30" r="E69" sId="1"/>
    <undo index="65535" exp="ref" v="1" dr="D30" r="D69" sId="1"/>
    <rfmt sheetId="1" xfDxf="1" sqref="A30:XFD30" start="0" length="0">
      <dxf>
        <font>
          <sz val="10"/>
          <name val="Times New Roman"/>
          <family val="1"/>
          <scheme val="none"/>
        </font>
      </dxf>
    </rfmt>
    <rfmt sheetId="1" sqref="B30" start="0" length="0">
      <dxf>
        <fill>
          <patternFill patternType="solid">
            <bgColor theme="8" tint="0.79998168889431442"/>
          </patternFill>
        </fill>
        <alignment horizontal="justify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30" t="inlineStr">
        <is>
          <t>1. Savivaldybės biudžetas (įskaitant skolintas lėšas)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8" tint="0.79998168889431442"/>
          </patternFill>
        </fill>
        <alignment vertical="top" wrapTex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D30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0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" start="0" length="0">
      <dxf>
        <font>
          <b/>
          <sz val="10"/>
          <name val="Times New Roman"/>
          <family val="1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" start="0" length="0">
      <dxf>
        <font>
          <b/>
          <sz val="10"/>
          <name val="Times New Roman"/>
          <family val="1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1" sId="1" ref="A30:XFD30" action="deleteRow">
    <rfmt sheetId="1" xfDxf="1" sqref="A30:XFD30" start="0" length="0">
      <dxf>
        <font>
          <sz val="10"/>
          <name val="Times New Roman"/>
          <family val="1"/>
          <scheme val="none"/>
        </font>
      </dxf>
    </rfmt>
    <rfmt sheetId="1" sqref="B30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C30" t="inlineStr">
        <is>
          <t>Iš jo: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D3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2" sId="1" ref="A30:XFD30" action="deleteRow">
    <rfmt sheetId="1" xfDxf="1" sqref="A30:XFD30" start="0" length="0">
      <dxf>
        <font>
          <sz val="10"/>
          <name val="Times New Roman"/>
          <family val="1"/>
          <scheme val="none"/>
        </font>
      </dxf>
    </rfmt>
    <rfmt sheetId="1" sqref="B30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C30" t="inlineStr">
        <is>
          <t xml:space="preserve">Savivaldybės biudžeto lėšos (nuosavos, be ankstesnių metų likučio) 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3" sId="1" ref="A30:XFD30" action="deleteRow">
    <rfmt sheetId="1" xfDxf="1" sqref="A30:XFD30" start="0" length="0">
      <dxf>
        <font>
          <sz val="10"/>
          <name val="Times New Roman"/>
          <family val="1"/>
          <scheme val="none"/>
        </font>
      </dxf>
    </rfmt>
    <rfmt sheetId="1" sqref="B30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C30" t="inlineStr">
        <is>
          <t>Lietuvos Respublikos valstybės biudžeto dotacijos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4" sId="1" ref="A30:XFD30" action="deleteRow">
    <rfmt sheetId="1" xfDxf="1" sqref="A30:XFD30" start="0" length="0">
      <dxf>
        <font>
          <sz val="10"/>
          <name val="Times New Roman"/>
          <family val="1"/>
          <scheme val="none"/>
        </font>
      </dxf>
    </rfmt>
    <rfmt sheetId="1" sqref="B30" start="0" length="0">
      <dxf>
        <fill>
          <patternFill patternType="solid">
            <bgColor theme="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C30" t="inlineStr">
        <is>
          <t xml:space="preserve">Ankstesnių metų likučiai
</t>
        </is>
      </nc>
      <ndxf>
        <font>
          <b/>
          <sz val="10"/>
          <name val="Times New Roman"/>
          <family val="1"/>
          <scheme val="none"/>
        </font>
        <fill>
          <patternFill patternType="solid">
            <bgColor theme="0"/>
          </patternFill>
        </fill>
        <alignment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" start="0" length="0">
      <dxf>
        <font>
          <b/>
          <sz val="10"/>
          <color auto="1"/>
          <name val="Times New Roman"/>
          <family val="1"/>
          <scheme val="none"/>
        </font>
        <numFmt numFmtId="164" formatCode="0.0"/>
        <alignment horizontal="center" vertical="top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" start="0" length="0">
      <dxf>
        <font>
          <b/>
          <sz val="10"/>
          <color auto="1"/>
          <name val="Times New Roman"/>
          <family val="1"/>
          <scheme val="none"/>
        </font>
        <numFmt numFmtId="30" formatCode="@"/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45" sId="1">
    <oc r="D64">
      <f>+D7+D12+D19+D25+#REF!+D32+D58+D37+D44+D51</f>
    </oc>
    <nc r="D64">
      <f>+D7+D12+D19+D25+D32+D58+D37+D44+D51</f>
    </nc>
  </rcc>
  <rcc rId="146" sId="1">
    <oc r="E64">
      <f>+E7+E12+E19+E25+#REF!+E32+E58+E37+E44+E51</f>
    </oc>
    <nc r="E64">
      <f>+E7+E12+E19+E25+E32+E58+E37+E44+E51</f>
    </nc>
  </rcc>
  <rcc rId="147" sId="1">
    <oc r="F64">
      <f>+F7+F12+F19+F25+#REF!+F32+F58+F37+F44+F51</f>
    </oc>
    <nc r="F64">
      <f>+F7+F12+F19+F25+F32+F58+F37+F44+F51</f>
    </nc>
  </rcc>
  <rcc rId="148" sId="1">
    <oc r="C30" t="inlineStr">
      <is>
        <t>Didinti rajono gyventojams teikiamų sveikatos priežiūros paslaugų kokybę, spektrą ir aprėptį</t>
      </is>
    </oc>
    <nc r="C30" t="inlineStr">
      <is>
        <t>Uždavinys: Didinti rajono gyventojams teikiamų sveikatos priežiūros paslaugų kokybę, spektrą ir aprėptį</t>
      </is>
    </nc>
  </rcc>
  <rcc rId="149" sId="1">
    <oc r="C31" t="inlineStr">
      <is>
        <r>
          <t xml:space="preserve">Sveikatos priežiūros įstaigų išlaidų kompensavimas    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06020202            </t>
        </r>
        <r>
          <rPr>
            <b/>
            <sz val="10"/>
            <color theme="1"/>
            <rFont val="Times New Roman"/>
            <family val="1"/>
            <charset val="186"/>
          </rPr>
          <t xml:space="preserve">      </t>
        </r>
      </is>
    </oc>
    <nc r="C31" t="inlineStr">
      <is>
        <t xml:space="preserve">Priemonė: Sveikatos priežiūros įstaigų išlaidų kompensavimas      </t>
      </is>
    </nc>
  </rcc>
  <rcc rId="150" sId="1">
    <oc r="C36" t="inlineStr">
      <is>
        <r>
          <t xml:space="preserve">Projekto 11-002-02-11-02 (RE) „Užtikrinti ilgalaikės priežiūros paslaugų plėtrą Panevėžio rajone“ įgyvendinimas </t>
        </r>
        <r>
          <rPr>
            <b/>
            <sz val="10"/>
            <color rgb="FFFF0000"/>
            <rFont val="Times New Roman"/>
            <family val="1"/>
            <charset val="186"/>
          </rPr>
          <t xml:space="preserve">nauja priemonė iš RPP </t>
        </r>
      </is>
    </oc>
    <nc r="C36" t="inlineStr">
      <is>
        <t xml:space="preserve">Priemonė: Projekto 11-002-02-11-02 (RE) „Užtikrinti ilgalaikės priežiūros paslaugų plėtrą Panevėžio rajone“ įgyvendinimas </t>
      </is>
    </nc>
  </rcc>
  <rcc rId="151" sId="1">
    <oc r="C43" t="inlineStr">
      <is>
        <r>
          <t xml:space="preserve">Projekto 11-001-02-10-03 (RE) „Prevencinių priemonių, stiprinančių visuomenės sveikatą bei psichologinę gerovę ir atsparumą, skatinimas Panevėžio rajone“ įgyvendinimas </t>
        </r>
        <r>
          <rPr>
            <b/>
            <sz val="10"/>
            <color rgb="FFFF0000"/>
            <rFont val="Times New Roman"/>
            <family val="1"/>
            <charset val="186"/>
          </rPr>
          <t>nauja priemonė iš RPP</t>
        </r>
      </is>
    </oc>
    <nc r="C43" t="inlineStr">
      <is>
        <t xml:space="preserve">Priemonė: Projekto 11-001-02-10-03 (RE) „Prevencinių priemonių, stiprinančių visuomenės sveikatą bei psichologinę gerovę ir atsparumą, skatinimas Panevėžio rajone“ įgyvendinimas </t>
      </is>
    </nc>
  </rcc>
  <rcc rId="152" sId="1">
    <oc r="C50" t="inlineStr">
      <is>
        <r>
          <t xml:space="preserve">Projektų įgyvendinimas pagal  LR Sveikatos apsaugos ministerijos pažangos priemonę  11-002-02-11-01 „Gerinti sveikatos priežiūros paslaugų kokybę ir prieinamumą“ </t>
        </r>
        <r>
          <rPr>
            <b/>
            <sz val="10"/>
            <color rgb="FFFF0000"/>
            <rFont val="Times New Roman"/>
            <family val="1"/>
            <charset val="186"/>
          </rPr>
          <t>nauja priemonė iš RRF</t>
        </r>
      </is>
    </oc>
    <nc r="C50" t="inlineStr">
      <is>
        <t xml:space="preserve">Priemonė: Projektų įgyvendinimas pagal  LR Sveikatos apsaugos ministerijos pažangos priemonę  11-002-02-11-01 „Gerinti sveikatos priežiūros paslaugų kokybę ir prieinamumą“ </t>
      </is>
    </nc>
  </rcc>
  <rcc rId="153" sId="1">
    <oc r="C57" t="inlineStr">
      <is>
        <r>
          <t xml:space="preserve">Projekto „Priemonių, gerinančių ambulatorinių sveikatos priežiūros paslaugų prieinamumą tuberkulioze sergantiems asmenims, įgyvendinimas Panevėžio rajono savivaldybėje“ įgyvendinimas </t>
        </r>
        <r>
          <rPr>
            <b/>
            <sz val="10"/>
            <color rgb="FFFF0000"/>
            <rFont val="Times New Roman"/>
            <family val="1"/>
            <charset val="186"/>
          </rPr>
          <t>06020205</t>
        </r>
      </is>
    </oc>
    <nc r="C57" t="inlineStr">
      <is>
        <t>Priemonė: Projekto „Priemonių, gerinančių ambulatorinių sveikatos priežiūros paslaugų prieinamumą tuberkulioze sergantiems asmenims, įgyvendinimas Panevėžio rajono savivaldybėje“ įgyvendinimas</t>
      </is>
    </nc>
  </rcc>
  <rcv guid="{6144658D-28DD-4983-AFE0-11F3F2A6FC05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4" sId="1" odxf="1" dxf="1">
    <nc r="B73" t="inlineStr">
      <is>
        <t>Metai</t>
      </is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rgb="FFFFFFCC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5" sId="1" odxf="1" dxf="1">
    <nc r="C73">
      <v>2024</v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rgb="FFFFFFCC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6" sId="1" odxf="1" dxf="1">
    <nc r="D73">
      <v>2025</v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alignment vertical="bottom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rgb="FFFFFFCC"/>
        </patternFill>
      </fill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7" sId="1" odxf="1" dxf="1">
    <nc r="E73">
      <v>2026</v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alignment vertical="bottom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rgb="FFFFFFCC"/>
        </patternFill>
      </fill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8" sId="1" odxf="1" dxf="1">
    <nc r="B74" t="inlineStr">
      <is>
        <t>1. Savivaldybės biudžetas (įskaitant skolintas lėšas)</t>
      </is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rgb="FFFFFFCC"/>
        </patternFill>
      </fill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9" sId="1" odxf="1" dxf="1">
    <nc r="C74">
      <f>+C76+C77+C78+C79+C80+C81</f>
    </nc>
    <odxf>
      <font>
        <b val="0"/>
        <sz val="10"/>
        <name val="Times New Roman"/>
        <family val="1"/>
        <scheme val="none"/>
      </font>
      <numFmt numFmtId="0" formatCode="General"/>
      <fill>
        <patternFill patternType="none">
          <bgColor indexed="65"/>
        </patternFill>
      </fill>
      <alignment vertical="top"/>
      <border outline="0">
        <left/>
        <right/>
        <top/>
        <bottom/>
      </border>
    </odxf>
    <ndxf>
      <font>
        <b/>
        <sz val="9"/>
        <name val="Times New Roman"/>
        <family val="1"/>
        <scheme val="none"/>
      </font>
      <numFmt numFmtId="164" formatCode="0.0"/>
      <fill>
        <patternFill patternType="solid">
          <bgColor rgb="FFFFFFCC"/>
        </patternFill>
      </fill>
      <alignment vertical="bottom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0" sId="1" odxf="1" dxf="1">
    <nc r="D74">
      <f>+D76+D77+D78+D79+D80+D81</f>
    </nc>
    <odxf>
      <font>
        <b val="0"/>
        <sz val="10"/>
        <name val="Times New Roman"/>
        <family val="1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/>
        <sz val="9"/>
        <name val="Times New Roman"/>
        <family val="1"/>
        <scheme val="none"/>
      </font>
      <numFmt numFmtId="164" formatCode="0.0"/>
      <fill>
        <patternFill patternType="solid">
          <bgColor rgb="FFFFFFCC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1" sId="1" odxf="1" dxf="1">
    <nc r="E74">
      <f>+E76+E77+E78+E79+E80+E81</f>
    </nc>
    <odxf>
      <font>
        <b val="0"/>
        <sz val="10"/>
        <name val="Times New Roman"/>
        <family val="1"/>
        <scheme val="none"/>
      </font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/>
        <sz val="9"/>
        <name val="Times New Roman"/>
        <family val="1"/>
        <scheme val="none"/>
      </font>
      <numFmt numFmtId="164" formatCode="0.0"/>
      <fill>
        <patternFill patternType="solid">
          <bgColor rgb="FFFFFFCC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2" sId="1" odxf="1" dxf="1">
    <nc r="B75" t="inlineStr">
      <is>
        <t>Iš jo:</t>
      </is>
    </nc>
    <odxf>
      <font>
        <sz val="10"/>
        <name val="Times New Roman"/>
        <family val="1"/>
        <scheme val="none"/>
      </font>
      <fill>
        <patternFill patternType="none">
          <bgColor indexed="65"/>
        </patternFill>
      </fill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fill>
        <patternFill patternType="solid">
          <bgColor theme="0"/>
        </patternFill>
      </fill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75" start="0" length="0">
    <dxf>
      <font>
        <sz val="9"/>
        <name val="Times New Roman"/>
        <family val="1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75" start="0" length="0">
    <dxf>
      <font>
        <sz val="9"/>
        <name val="Times New Roman"/>
        <family val="1"/>
        <scheme val="none"/>
      </font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75" start="0" length="0">
    <dxf>
      <font>
        <sz val="9"/>
        <name val="Times New Roman"/>
        <family val="1"/>
        <scheme val="none"/>
      </font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63" sId="1" odxf="1" dxf="1">
    <nc r="B76" t="inlineStr">
      <is>
        <t xml:space="preserve">Savivaldybės biudžeto lėšos (nuosavos, be ankstesnių metų likučio) 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76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76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76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64" sId="1" odxf="1" dxf="1">
    <nc r="B77" t="inlineStr">
      <is>
        <t xml:space="preserve">Pajamų įmokos ir kitos pajamos 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77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77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77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65" sId="1" odxf="1" dxf="1">
    <nc r="B78" t="inlineStr">
      <is>
        <t xml:space="preserve">Ankstesnių metų likučiai
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78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78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78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66" sId="1" odxf="1" dxf="1">
    <nc r="B79" t="inlineStr">
      <is>
        <t>Skolintos lėšos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79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79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79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67" sId="1" odxf="1" dxf="1">
    <nc r="B80" t="inlineStr">
      <is>
        <t>Lietuvos Respublikos valstybės biudžeto dotacijos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80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80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80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68" sId="1" odxf="1" dxf="1">
    <nc r="B81" t="inlineStr">
      <is>
        <t>Europos Sąjungos ir kitos tarptautinės finansinės paramos lėšos</t>
      </is>
    </nc>
    <odxf>
      <font>
        <sz val="10"/>
        <name val="Times New Roman"/>
        <family val="1"/>
        <scheme val="none"/>
      </font>
      <alignment vertical="bottom" wrapText="0"/>
      <border outline="0">
        <left/>
        <right/>
        <top/>
        <bottom/>
      </border>
    </odxf>
    <ndxf>
      <font>
        <sz val="9"/>
        <name val="Times New Roman"/>
        <family val="1"/>
        <scheme val="none"/>
      </font>
      <alignment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81" start="0" length="0">
    <dxf>
      <font>
        <sz val="9"/>
        <name val="Times New Roman"/>
        <family val="1"/>
        <scheme val="none"/>
      </font>
      <numFmt numFmtId="164" formatCode="0.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81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81" start="0" length="0">
    <dxf>
      <font>
        <sz val="9"/>
        <name val="Times New Roman"/>
        <family val="1"/>
        <scheme val="none"/>
      </font>
      <numFmt numFmtId="164" formatCode="0.0"/>
      <alignment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69" sId="1">
    <nc r="C76">
      <f>+D9+D14+D21+D34+D60</f>
    </nc>
  </rcc>
  <rcc rId="170" sId="1">
    <nc r="C78">
      <f>+D10+D17+D23+D29+D35+D42+D49+D56+D63</f>
    </nc>
  </rcc>
  <rcc rId="171" sId="1">
    <nc r="C80">
      <f>+D15+D22+D28</f>
    </nc>
  </rcc>
  <rcc rId="172" sId="1">
    <nc r="C81">
      <f>+D62+D55+D48+D41</f>
    </nc>
  </rcc>
  <rcc rId="173" sId="1">
    <nc r="D76">
      <f>+E9+E14+E21+E34+E60</f>
    </nc>
  </rcc>
  <rcc rId="174" sId="1">
    <nc r="D78">
      <f>+E10+E17+E23+E29+E35+E42+E49+E56+E63</f>
    </nc>
  </rcc>
  <rcc rId="175" sId="1">
    <nc r="D80">
      <f>+E15+E22+E28</f>
    </nc>
  </rcc>
  <rcc rId="176" sId="1">
    <nc r="D81">
      <f>+E62+E55+E48+E41</f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7" sId="1">
    <oc r="D76">
      <f>+E9+E14+E21+E34+E60</f>
    </oc>
    <nc r="D76">
      <f>+E9+E14+E21+E34+E60+E39+E46</f>
    </nc>
  </rcc>
  <rcc rId="178" sId="1">
    <nc r="E76">
      <f>+F9+F14+F21+F34+F60+F39+F46</f>
    </nc>
  </rcc>
  <rcc rId="179" sId="1">
    <nc r="E78">
      <f>+F10+F17+F23+F29+F35+F42+F49+F56+F63</f>
    </nc>
  </rcc>
  <rcc rId="180" sId="1">
    <nc r="E80">
      <f>+F15+F22+F28</f>
    </nc>
  </rcc>
  <rcc rId="181" sId="1">
    <nc r="E81">
      <f>+F62+F55+F48+F41</f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086E9F3-036C-49E9-9F6D-B5B10EAADD5A}" action="delete"/>
  <rcv guid="{D086E9F3-036C-49E9-9F6D-B5B10EAADD5A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2" sId="1">
    <nc r="G57" t="inlineStr">
      <is>
        <t>2.4.1.1</t>
      </is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086E9F3-036C-49E9-9F6D-B5B10EAADD5A}" action="delete"/>
  <rcv guid="{D086E9F3-036C-49E9-9F6D-B5B10EAADD5A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086E9F3-036C-49E9-9F6D-B5B10EAADD5A}" action="delete"/>
  <rcv guid="{D086E9F3-036C-49E9-9F6D-B5B10EAADD5A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3" sId="1" ref="H1:H1048576" action="deleteCol">
    <rfmt sheetId="1" xfDxf="1" sqref="H1:H1048576" start="0" length="0">
      <dxf>
        <font>
          <sz val="10"/>
          <name val="Times New Roman"/>
          <family val="1"/>
          <scheme val="none"/>
        </font>
      </dxf>
    </rfmt>
    <rfmt sheetId="1" sqref="H18" start="0" length="0">
      <dxf>
        <numFmt numFmtId="164" formatCode="0.0"/>
      </dxf>
    </rfmt>
    <rfmt sheetId="1" sqref="H36" start="0" length="0">
      <dxf>
        <fill>
          <patternFill patternType="solid">
            <bgColor theme="0"/>
          </patternFill>
        </fill>
      </dxf>
    </rfmt>
    <rfmt sheetId="1" sqref="H68" start="0" length="0">
      <dxf>
        <font>
          <sz val="10"/>
          <color auto="1"/>
          <name val="Times New Roman"/>
          <family val="1"/>
          <scheme val="none"/>
        </font>
        <alignment vertical="top" wrapText="1"/>
      </dxf>
    </rfmt>
    <rfmt sheetId="1" sqref="H69" start="0" length="0">
      <dxf>
        <font>
          <sz val="10"/>
          <color auto="1"/>
          <name val="Times New Roman"/>
          <family val="1"/>
          <scheme val="none"/>
        </font>
        <alignment vertical="top" wrapText="1"/>
      </dxf>
    </rfmt>
  </rrc>
  <rcv guid="{D086E9F3-036C-49E9-9F6D-B5B10EAADD5A}" action="delete"/>
  <rcv guid="{D086E9F3-036C-49E9-9F6D-B5B10EAADD5A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086E9F3-036C-49E9-9F6D-B5B10EAADD5A}" action="delete"/>
  <rcv guid="{D086E9F3-036C-49E9-9F6D-B5B10EAADD5A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" sId="1">
    <oc r="F70">
      <f>+F7+F12+F19+F25+F31+F38+F64+F43+F50+F57</f>
    </oc>
    <nc r="F70">
      <f>+F7+F12+F19+F25+F31+F38+F64+F43+F50+F57</f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2" sId="1" numFmtId="4">
    <nc r="F14">
      <v>15.2</v>
    </nc>
  </rcc>
  <rcc rId="83" sId="1" numFmtId="4">
    <nc r="F15">
      <v>182.4</v>
    </nc>
  </rcc>
  <rcc rId="84" sId="1" numFmtId="4">
    <nc r="F21">
      <v>3.9</v>
    </nc>
  </rcc>
  <rcc rId="85" sId="1" numFmtId="4">
    <nc r="F22">
      <v>229.1</v>
    </nc>
  </rcc>
  <rcc rId="86" sId="1" numFmtId="4">
    <nc r="F28">
      <v>96.6</v>
    </nc>
  </rcc>
  <rcc rId="87" sId="1">
    <nc r="F12">
      <f>SUM(F14:F17)</f>
    </nc>
  </rcc>
  <rcc rId="88" sId="1">
    <nc r="G12">
      <f>SUM(G14:G17)</f>
    </nc>
  </rcc>
  <rcc rId="89" sId="1">
    <nc r="H12">
      <f>SUM(H14:H17)</f>
    </nc>
  </rcc>
  <rcc rId="90" sId="1">
    <nc r="F19">
      <f>SUM(F21:F23)</f>
    </nc>
  </rcc>
  <rcc rId="91" sId="1">
    <nc r="G19">
      <f>SUM(G21:G23)</f>
    </nc>
  </rcc>
  <rcc rId="92" sId="1">
    <nc r="H19">
      <f>SUM(H21:H23)</f>
    </nc>
  </rcc>
  <rcc rId="93" sId="1">
    <nc r="F25">
      <f>SUM(F27:F29)</f>
    </nc>
  </rcc>
  <rcc rId="94" sId="1">
    <nc r="G25">
      <f>SUM(G27:G29)</f>
    </nc>
  </rcc>
  <rcc rId="95" sId="1">
    <nc r="H25">
      <f>SUM(H27:H29)</f>
    </nc>
  </rcc>
  <rcc rId="96" sId="1" numFmtId="4">
    <oc r="F10">
      <v>30.4</v>
    </oc>
    <nc r="F10">
      <v>30.5</v>
    </nc>
  </rcc>
  <rcc rId="97" sId="1" numFmtId="4">
    <oc r="G10">
      <v>31.5</v>
    </oc>
    <nc r="G10">
      <v>31.6</v>
    </nc>
  </rcc>
  <rcc rId="98" sId="1" numFmtId="4">
    <oc r="H10">
      <v>31.8</v>
    </oc>
    <nc r="H10">
      <v>31.9</v>
    </nc>
  </rcc>
  <rcc rId="99" sId="1" numFmtId="4">
    <nc r="G14">
      <v>15.8</v>
    </nc>
  </rcc>
  <rcc rId="100" sId="1" numFmtId="4">
    <nc r="H14">
      <v>16</v>
    </nc>
  </rcc>
  <rcc rId="101" sId="1" numFmtId="4">
    <nc r="G15">
      <v>189.2</v>
    </nc>
  </rcc>
  <rcc rId="102" sId="1" numFmtId="4">
    <nc r="H15">
      <v>191.2</v>
    </nc>
  </rcc>
  <rcc rId="103" sId="1" numFmtId="4">
    <nc r="G21">
      <v>4.0999999999999996</v>
    </nc>
  </rcc>
  <rcc rId="104" sId="1" numFmtId="4">
    <nc r="H21">
      <v>4.0999999999999996</v>
    </nc>
  </rcc>
  <rcc rId="105" sId="1" numFmtId="4">
    <nc r="G22">
      <v>237.6</v>
    </nc>
  </rcc>
  <rcc rId="106" sId="1" numFmtId="4">
    <nc r="H22">
      <v>240.1</v>
    </nc>
  </rcc>
  <rcc rId="107" sId="1" numFmtId="4">
    <nc r="G28">
      <v>100.2</v>
    </nc>
  </rcc>
  <rcc rId="108" sId="1" numFmtId="4">
    <nc r="H28">
      <v>121.3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G45" guid="{00000000-0000-0000-0000-000000000000}" action="delete" author="Indrė Butenienė"/>
  <rcc rId="109" sId="1">
    <nc r="G43">
      <f>SUM(G45:G48)</f>
    </nc>
  </rcc>
  <rcc rId="110" sId="1">
    <nc r="H43">
      <f>SUM(H45:H48)</f>
    </nc>
  </rcc>
  <rcc rId="111" sId="1">
    <nc r="G50">
      <f>SUM(G52:G55)</f>
    </nc>
  </rcc>
  <rcc rId="112" sId="1">
    <nc r="H50">
      <f>SUM(H52:H55)</f>
    </nc>
  </rcc>
  <rcc rId="113" sId="1">
    <nc r="G57">
      <f>SUM(G59:G62)</f>
    </nc>
  </rcc>
  <rcc rId="114" sId="1">
    <nc r="H57">
      <f>SUM(H59:H62)</f>
    </nc>
  </rcc>
  <rcc rId="115" sId="1" numFmtId="4">
    <nc r="G47">
      <v>300</v>
    </nc>
  </rcc>
  <rcc rId="116" sId="1" numFmtId="4">
    <nc r="H47">
      <v>1200</v>
    </nc>
  </rcc>
  <rcc rId="117" sId="1" numFmtId="4">
    <nc r="G45">
      <v>64.7</v>
    </nc>
  </rcc>
  <rcc rId="118" sId="1" numFmtId="4">
    <nc r="H45">
      <v>200</v>
    </nc>
  </rcc>
  <rcc rId="119" sId="1" numFmtId="4">
    <nc r="G61">
      <v>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" sId="1" numFmtId="4">
    <nc r="G52">
      <v>19.5</v>
    </nc>
  </rcc>
  <rcc rId="121" sId="1" numFmtId="4">
    <nc r="H52">
      <v>19.5</v>
    </nc>
  </rcc>
  <rcc rId="122" sId="1" numFmtId="4">
    <nc r="G54">
      <v>110.7</v>
    </nc>
  </rcc>
  <rcc rId="123" sId="1" numFmtId="4">
    <nc r="H54">
      <v>110.6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" sId="1">
    <oc r="G70">
      <f>+G7+G12+G19+G25+G31+G38+G64+G43+G50+G57</f>
    </oc>
    <nc r="G70">
      <f>+G7+G12+G19+G25+G31+G38+G64+G43+G50+G57</f>
    </nc>
  </rcc>
  <rcv guid="{51D049C6-10B5-44C2-A3A2-2EC56F7C438D}" action="delete"/>
  <rcv guid="{51D049C6-10B5-44C2-A3A2-2EC56F7C438D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" sId="1">
    <nc r="I49" t="inlineStr">
      <is>
        <t>2.4.2.2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" sId="1">
    <oc r="B42" t="inlineStr">
      <is>
        <t>NEBELIEKA</t>
      </is>
    </oc>
    <nc r="B42" t="inlineStr">
      <is>
        <t>006-01-02-02 (PVP)</t>
      </is>
    </nc>
  </rcc>
  <rrc rId="28" sId="1" ref="A70:XFD70" action="insertRow"/>
  <rrc rId="29" sId="1" ref="A70:XFD70" action="insertRow"/>
  <rrc rId="30" sId="1" ref="A70:XFD70" action="insertRow"/>
  <rrc rId="31" sId="1" ref="A70:XFD70" action="insertRow"/>
  <rrc rId="32" sId="1" ref="A70:XFD70" action="insertRow"/>
  <rrc rId="33" sId="1" ref="A70:XFD70" action="insertRow"/>
  <rrc rId="34" sId="1" ref="A70:XFD70" action="insertRow"/>
  <rfmt sheetId="1" sqref="B70" start="0" length="0">
    <dxf>
      <font>
        <b/>
        <sz val="10"/>
        <color auto="1"/>
        <name val="Times New Roman"/>
        <scheme val="none"/>
      </font>
      <fill>
        <patternFill>
          <bgColor rgb="FFFFFFCC"/>
        </patternFill>
      </fill>
      <alignment horizontal="justify" vertical="top" readingOrder="0"/>
      <border outline="0">
        <bottom style="thin">
          <color indexed="64"/>
        </bottom>
      </border>
    </dxf>
  </rfmt>
  <rcc rId="35" sId="1" odxf="1" dxf="1">
    <nc r="C70" t="inlineStr">
      <is>
        <r>
          <t xml:space="preserve">Priemonių, gerinančių ambulatorinių sveikatos priežiūros paslaugų prieinamumą tuberkulioze sergantiems asmenims, įgyvendinimas Panevėžio rajono savivaldybėje </t>
        </r>
        <r>
          <rPr>
            <b/>
            <sz val="10"/>
            <color rgb="FFFF0000"/>
            <rFont val="Times New Roman"/>
            <family val="1"/>
            <charset val="186"/>
          </rPr>
          <t>06020205</t>
        </r>
      </is>
    </nc>
    <odxf>
      <fill>
        <patternFill>
          <bgColor theme="0"/>
        </patternFill>
      </fill>
      <border outline="0">
        <left/>
        <top/>
      </border>
    </odxf>
    <ndxf>
      <fill>
        <patternFill>
          <bgColor rgb="FFFFFFCC"/>
        </patternFill>
      </fill>
      <border outline="0">
        <left style="thin">
          <color indexed="64"/>
        </left>
        <top style="thin">
          <color indexed="64"/>
        </top>
      </border>
    </ndxf>
  </rcc>
  <rcc rId="36" sId="1" odxf="1" dxf="1">
    <nc r="D70" t="inlineStr">
      <is>
        <t>Apskaitos sk.</t>
      </is>
    </nc>
    <odxf>
      <font>
        <b/>
        <sz val="10"/>
        <color auto="1"/>
        <name val="Times New Roman"/>
        <scheme val="none"/>
      </font>
      <numFmt numFmtId="0" formatCode="General"/>
      <fill>
        <patternFill patternType="none">
          <bgColor indexed="65"/>
        </patternFill>
      </fill>
      <border outline="0">
        <top/>
      </border>
    </odxf>
    <ndxf>
      <font>
        <b val="0"/>
        <sz val="10"/>
        <color auto="1"/>
        <name val="Times New Roman"/>
        <scheme val="none"/>
      </font>
      <numFmt numFmtId="164" formatCode="0.0"/>
      <fill>
        <patternFill patternType="solid">
          <bgColor rgb="FFFFFFCC"/>
        </patternFill>
      </fill>
      <border outline="0">
        <top style="thin">
          <color indexed="64"/>
        </top>
      </border>
    </ndxf>
  </rcc>
  <rfmt sheetId="1" sqref="E70" start="0" length="0">
    <dxf>
      <font>
        <b val="0"/>
        <sz val="10"/>
        <color auto="1"/>
        <name val="Times New Roman"/>
        <scheme val="none"/>
      </font>
      <numFmt numFmtId="2" formatCode="0.00"/>
      <fill>
        <patternFill patternType="solid">
          <bgColor rgb="FFFFFFCC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F70" start="0" length="0">
    <dxf>
      <font>
        <sz val="10"/>
        <color auto="1"/>
        <name val="Times New Roman"/>
        <scheme val="none"/>
      </font>
      <numFmt numFmtId="2" formatCode="0.00"/>
      <fill>
        <patternFill patternType="solid">
          <bgColor rgb="FFFFFFCC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G70" start="0" length="0">
    <dxf>
      <font>
        <sz val="10"/>
        <color auto="1"/>
        <name val="Times New Roman"/>
        <scheme val="none"/>
      </font>
      <numFmt numFmtId="2" formatCode="0.00"/>
      <fill>
        <patternFill patternType="solid">
          <bgColor rgb="FFFFFFCC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H70" start="0" length="0">
    <dxf>
      <font>
        <sz val="10"/>
        <color auto="1"/>
        <name val="Times New Roman"/>
        <scheme val="none"/>
      </font>
      <numFmt numFmtId="2" formatCode="0.00"/>
      <fill>
        <patternFill patternType="solid">
          <bgColor rgb="FFFFFFCC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I70" start="0" length="0">
    <dxf>
      <font>
        <sz val="10"/>
        <color auto="1"/>
        <name val="Times New Roman"/>
        <scheme val="none"/>
      </font>
      <fill>
        <patternFill patternType="solid">
          <bgColor rgb="FFFFFFCC"/>
        </patternFill>
      </fill>
      <border outline="0">
        <top style="thin">
          <color indexed="64"/>
        </top>
      </border>
    </dxf>
  </rfmt>
  <rfmt sheetId="1" sqref="B71" start="0" length="0">
    <dxf>
      <fill>
        <patternFill>
          <bgColor theme="8" tint="0.79998168889431442"/>
        </patternFill>
      </fill>
      <alignment horizontal="justify" readingOrder="0"/>
      <border outline="0">
        <top style="thin">
          <color indexed="64"/>
        </top>
        <bottom style="thin">
          <color indexed="64"/>
        </bottom>
      </border>
    </dxf>
  </rfmt>
  <rcc rId="37" sId="1" odxf="1" dxf="1">
    <nc r="C71" t="inlineStr">
      <is>
        <t>1. Savivaldybės biudžetas (įskaitant skolintas lėšas)</t>
      </is>
    </nc>
    <odxf>
      <fill>
        <patternFill>
          <bgColor theme="0"/>
        </patternFill>
      </fill>
      <border outline="0">
        <left/>
        <right style="thin">
          <color indexed="64"/>
        </right>
        <top/>
      </border>
    </odxf>
    <ndxf>
      <fill>
        <patternFill>
          <bgColor theme="8" tint="0.79998168889431442"/>
        </patternFill>
      </fill>
      <border outline="0">
        <left style="thin">
          <color indexed="64"/>
        </left>
        <right/>
        <top style="thin">
          <color indexed="64"/>
        </top>
      </border>
    </ndxf>
  </rcc>
  <rfmt sheetId="1" sqref="D71" start="0" length="0">
    <dxf>
      <font>
        <b val="0"/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  <border outline="0">
        <top style="thin">
          <color indexed="64"/>
        </top>
      </border>
    </dxf>
  </rfmt>
  <rcc rId="38" sId="1" odxf="1" dxf="1">
    <nc r="E71">
      <f>+E73+E74+E75</f>
    </nc>
    <odxf>
      <font>
        <sz val="10"/>
        <color auto="1"/>
        <name val="Times New Roman"/>
        <scheme val="none"/>
      </font>
      <fill>
        <patternFill patternType="none">
          <bgColor indexed="65"/>
        </patternFill>
      </fill>
      <border outline="0">
        <top/>
      </border>
    </odxf>
    <ndxf>
      <font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  <border outline="0">
        <top style="thin">
          <color indexed="64"/>
        </top>
      </border>
    </ndxf>
  </rcc>
  <rfmt sheetId="1" sqref="F71" start="0" length="0">
    <dxf>
      <font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  <border outline="0">
        <top style="thin">
          <color indexed="64"/>
        </top>
      </border>
    </dxf>
  </rfmt>
  <rfmt sheetId="1" sqref="G71" start="0" length="0">
    <dxf>
      <font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  <border outline="0">
        <top style="thin">
          <color indexed="64"/>
        </top>
      </border>
    </dxf>
  </rfmt>
  <rfmt sheetId="1" sqref="H71" start="0" length="0">
    <dxf>
      <font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  <border outline="0">
        <top style="thin">
          <color indexed="64"/>
        </top>
      </border>
    </dxf>
  </rfmt>
  <rfmt sheetId="1" sqref="I71" start="0" length="0">
    <dxf>
      <font>
        <sz val="10"/>
        <color auto="1"/>
        <name val="Times New Roman"/>
        <scheme val="none"/>
      </font>
      <fill>
        <patternFill patternType="solid">
          <bgColor theme="8" tint="0.79998168889431442"/>
        </patternFill>
      </fill>
      <border outline="0">
        <top style="thin">
          <color indexed="64"/>
        </top>
      </border>
    </dxf>
  </rfmt>
  <rfmt sheetId="1" sqref="B72" start="0" length="0">
    <dxf>
      <border outline="0">
        <top style="thin">
          <color indexed="64"/>
        </top>
      </border>
    </dxf>
  </rfmt>
  <rcc rId="39" sId="1">
    <nc r="C72" t="inlineStr">
      <is>
        <t>Iš jo:</t>
      </is>
    </nc>
  </rcc>
  <rfmt sheetId="1" sqref="D72" start="0" length="0">
    <dxf>
      <border outline="0">
        <top style="thin">
          <color indexed="64"/>
        </top>
      </border>
    </dxf>
  </rfmt>
  <rfmt sheetId="1" sqref="E72" start="0" length="0">
    <dxf>
      <fill>
        <patternFill patternType="solid">
          <bgColor theme="0"/>
        </patternFill>
      </fill>
      <border outline="0">
        <top style="thin">
          <color indexed="64"/>
        </top>
      </border>
    </dxf>
  </rfmt>
  <rfmt sheetId="1" sqref="F72" start="0" length="0">
    <dxf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G72" start="0" length="0">
    <dxf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H72" start="0" length="0">
    <dxf>
      <fill>
        <patternFill patternType="solid">
          <bgColor theme="0"/>
        </patternFill>
      </fill>
      <border outline="0">
        <left style="thin">
          <color indexed="64"/>
        </left>
        <top style="thin">
          <color indexed="64"/>
        </top>
      </border>
    </dxf>
  </rfmt>
  <rfmt sheetId="1" sqref="I72" start="0" length="0">
    <dxf>
      <fill>
        <patternFill patternType="solid">
          <bgColor theme="0"/>
        </patternFill>
      </fill>
      <border outline="0">
        <top style="thin">
          <color indexed="64"/>
        </top>
      </border>
    </dxf>
  </rfmt>
  <rcc rId="40" sId="1" odxf="1" dxf="1">
    <nc r="C73" t="inlineStr">
      <is>
        <t xml:space="preserve">Savivaldybės biudžeto lėšos (nuosavos, be ankstesnių metų likučio) </t>
      </is>
    </nc>
    <odxf>
      <border outline="0">
        <top/>
      </border>
    </odxf>
    <ndxf>
      <border outline="0">
        <top style="thin">
          <color indexed="64"/>
        </top>
      </border>
    </ndxf>
  </rcc>
  <rfmt sheetId="1" sqref="D73" start="0" length="0">
    <dxf>
      <border outline="0">
        <top style="thin">
          <color indexed="64"/>
        </top>
      </border>
    </dxf>
  </rfmt>
  <rcc rId="41" sId="1" odxf="1" dxf="1" numFmtId="4">
    <nc r="E73">
      <v>0.3</v>
    </nc>
    <odxf>
      <font>
        <b/>
        <sz val="10"/>
        <color auto="1"/>
        <name val="Times New Roman"/>
        <scheme val="none"/>
      </font>
      <border outline="0">
        <top/>
      </border>
    </odxf>
    <ndxf>
      <font>
        <b val="0"/>
        <sz val="10"/>
        <color auto="1"/>
        <name val="Times New Roman"/>
        <scheme val="none"/>
      </font>
      <border outline="0">
        <top style="thin">
          <color indexed="64"/>
        </top>
      </border>
    </ndxf>
  </rcc>
  <rfmt sheetId="1" sqref="F73" start="0" length="0">
    <dxf>
      <border outline="0">
        <top style="thin">
          <color indexed="64"/>
        </top>
      </border>
    </dxf>
  </rfmt>
  <rfmt sheetId="1" sqref="G73" start="0" length="0">
    <dxf>
      <border outline="0">
        <top style="thin">
          <color indexed="64"/>
        </top>
      </border>
    </dxf>
  </rfmt>
  <rfmt sheetId="1" sqref="H73" start="0" length="0">
    <dxf>
      <border outline="0">
        <top style="thin">
          <color indexed="64"/>
        </top>
      </border>
    </dxf>
  </rfmt>
  <rfmt sheetId="1" sqref="I73" start="0" length="0">
    <dxf>
      <border outline="0">
        <top style="thin">
          <color indexed="64"/>
        </top>
      </border>
    </dxf>
  </rfmt>
  <rcc rId="42" sId="1" odxf="1" dxf="1">
    <nc r="C74" t="inlineStr">
      <is>
        <t>Lietuvos Respublikos valstybės biudžeto dotacijos</t>
      </is>
    </nc>
    <odxf>
      <border outline="0">
        <top/>
      </border>
    </odxf>
    <ndxf>
      <border outline="0">
        <top style="thin">
          <color indexed="64"/>
        </top>
      </border>
    </ndxf>
  </rcc>
  <rfmt sheetId="1" sqref="D74" start="0" length="0">
    <dxf>
      <border outline="0">
        <top style="thin">
          <color indexed="64"/>
        </top>
      </border>
    </dxf>
  </rfmt>
  <rcc rId="43" sId="1" odxf="1" dxf="1" numFmtId="4">
    <nc r="E74">
      <v>0.7</v>
    </nc>
    <odxf>
      <font>
        <b/>
        <sz val="10"/>
        <color auto="1"/>
        <name val="Times New Roman"/>
        <scheme val="none"/>
      </font>
      <border outline="0">
        <top/>
      </border>
    </odxf>
    <ndxf>
      <font>
        <b val="0"/>
        <sz val="10"/>
        <color auto="1"/>
        <name val="Times New Roman"/>
        <scheme val="none"/>
      </font>
      <border outline="0">
        <top style="thin">
          <color indexed="64"/>
        </top>
      </border>
    </ndxf>
  </rcc>
  <rfmt sheetId="1" sqref="F74" start="0" length="0">
    <dxf>
      <border outline="0">
        <top style="thin">
          <color indexed="64"/>
        </top>
      </border>
    </dxf>
  </rfmt>
  <rfmt sheetId="1" sqref="G74" start="0" length="0">
    <dxf>
      <border outline="0">
        <top style="thin">
          <color indexed="64"/>
        </top>
      </border>
    </dxf>
  </rfmt>
  <rfmt sheetId="1" sqref="H74" start="0" length="0">
    <dxf>
      <border outline="0">
        <top style="thin">
          <color indexed="64"/>
        </top>
      </border>
    </dxf>
  </rfmt>
  <rfmt sheetId="1" sqref="I74" start="0" length="0">
    <dxf>
      <border outline="0">
        <top style="thin">
          <color indexed="64"/>
        </top>
      </border>
    </dxf>
  </rfmt>
  <rcc rId="44" sId="1" odxf="1" dxf="1">
    <nc r="C75" t="inlineStr">
      <is>
        <t>Europos Sąjungos ir kitos tarptautinės finansinės paramos lėšos</t>
      </is>
    </nc>
    <odxf>
      <border outline="0">
        <top/>
      </border>
    </odxf>
    <ndxf>
      <border outline="0">
        <top style="thin">
          <color indexed="64"/>
        </top>
      </border>
    </ndxf>
  </rcc>
  <rfmt sheetId="1" sqref="D75" start="0" length="0">
    <dxf>
      <border outline="0">
        <top style="thin">
          <color indexed="64"/>
        </top>
      </border>
    </dxf>
  </rfmt>
  <rcc rId="45" sId="1" odxf="1" dxf="1" numFmtId="4">
    <nc r="E75">
      <v>8.6</v>
    </nc>
    <odxf>
      <font>
        <b/>
        <sz val="10"/>
        <color auto="1"/>
        <name val="Times New Roman"/>
        <scheme val="none"/>
      </font>
      <border outline="0">
        <top/>
      </border>
    </odxf>
    <ndxf>
      <font>
        <b val="0"/>
        <sz val="10"/>
        <color auto="1"/>
        <name val="Times New Roman"/>
        <scheme val="none"/>
      </font>
      <border outline="0">
        <top style="thin">
          <color indexed="64"/>
        </top>
      </border>
    </ndxf>
  </rcc>
  <rfmt sheetId="1" sqref="F75" start="0" length="0">
    <dxf>
      <border outline="0">
        <top style="thin">
          <color indexed="64"/>
        </top>
      </border>
    </dxf>
  </rfmt>
  <rfmt sheetId="1" sqref="G75" start="0" length="0">
    <dxf>
      <border outline="0">
        <top style="thin">
          <color indexed="64"/>
        </top>
      </border>
    </dxf>
  </rfmt>
  <rfmt sheetId="1" sqref="H75" start="0" length="0">
    <dxf>
      <border outline="0">
        <top style="thin">
          <color indexed="64"/>
        </top>
      </border>
    </dxf>
  </rfmt>
  <rfmt sheetId="1" sqref="I75" start="0" length="0">
    <dxf>
      <border outline="0">
        <top style="thin">
          <color indexed="64"/>
        </top>
      </border>
    </dxf>
  </rfmt>
  <rfmt sheetId="1" sqref="B76" start="0" length="0">
    <dxf>
      <border outline="0">
        <bottom style="thin">
          <color indexed="64"/>
        </bottom>
      </border>
    </dxf>
  </rfmt>
  <rcc rId="46" sId="1" odxf="1" dxf="1">
    <nc r="C76" t="inlineStr">
      <is>
        <t xml:space="preserve">Ankstesnių metų likučiai
</t>
      </is>
    </nc>
    <odxf>
      <border outline="0">
        <top/>
      </border>
    </odxf>
    <ndxf>
      <border outline="0">
        <top style="thin">
          <color indexed="64"/>
        </top>
      </border>
    </ndxf>
  </rcc>
  <rfmt sheetId="1" sqref="D76" start="0" length="0">
    <dxf>
      <border outline="0">
        <top style="thin">
          <color indexed="64"/>
        </top>
      </border>
    </dxf>
  </rfmt>
  <rfmt sheetId="1" sqref="E76" start="0" length="0">
    <dxf>
      <border outline="0">
        <top style="thin">
          <color indexed="64"/>
        </top>
      </border>
    </dxf>
  </rfmt>
  <rfmt sheetId="1" sqref="F76" start="0" length="0">
    <dxf>
      <border outline="0">
        <top style="thin">
          <color indexed="64"/>
        </top>
      </border>
    </dxf>
  </rfmt>
  <rfmt sheetId="1" sqref="G76" start="0" length="0">
    <dxf>
      <border outline="0">
        <top style="thin">
          <color indexed="64"/>
        </top>
      </border>
    </dxf>
  </rfmt>
  <rfmt sheetId="1" sqref="H76" start="0" length="0">
    <dxf>
      <border outline="0">
        <top style="thin">
          <color indexed="64"/>
        </top>
      </border>
    </dxf>
  </rfmt>
  <rfmt sheetId="1" sqref="I76" start="0" length="0">
    <dxf>
      <border outline="0">
        <top style="thin">
          <color indexed="64"/>
        </top>
      </border>
    </dxf>
  </rfmt>
  <rrc rId="47" sId="1" ref="A42:XFD42" action="deleteRow">
    <rfmt sheetId="1" xfDxf="1" sqref="A42:XFD42" start="0" length="0">
      <dxf>
        <font>
          <sz val="10"/>
          <name val="Times New Roman"/>
          <scheme val="none"/>
        </font>
      </dxf>
    </rfmt>
    <rcc rId="0" sId="1" dxf="1">
      <nc r="B42" t="inlineStr">
        <is>
          <t>006-01-02-02 (PVP)</t>
        </is>
      </nc>
      <ndxf>
        <font>
          <b/>
          <sz val="10"/>
          <color auto="1"/>
          <name val="Times New Roman"/>
          <scheme val="none"/>
        </font>
        <fill>
          <patternFill patternType="solid">
            <bgColor rgb="FFFFFFCC"/>
          </patternFill>
        </fill>
        <alignment horizontal="justify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42" t="inlineStr">
        <is>
          <r>
            <t xml:space="preserve">Priemonių, gerinančių ambulatorinių sveikatos priežiūros paslaugų prieinamumą tuberkulioze sergantiems asmenims, įgyvendinimas Panevėžio rajono savivaldybėje </t>
          </r>
          <r>
            <rPr>
              <b/>
              <sz val="10"/>
              <color rgb="FFFF0000"/>
              <rFont val="Times New Roman"/>
              <family val="1"/>
              <charset val="186"/>
            </rPr>
            <t>06020205</t>
          </r>
        </is>
      </nc>
      <ndxf>
        <font>
          <b/>
          <sz val="10"/>
          <name val="Times New Roman"/>
          <scheme val="none"/>
        </font>
        <fill>
          <patternFill patternType="solid">
            <bgColor rgb="FFFFFFCC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" t="inlineStr">
        <is>
          <t>Apskaitos sk.</t>
        </is>
      </nc>
      <ndxf>
        <numFmt numFmtId="164" formatCode="0.0"/>
        <fill>
          <patternFill patternType="solid">
            <bgColor rgb="FFFFFFCC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2" start="0" length="0">
      <dxf>
        <numFmt numFmtId="2" formatCode="0.00"/>
        <fill>
          <patternFill patternType="solid">
            <bgColor rgb="FFFFFFCC"/>
          </patternFill>
        </fill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2" start="0" length="0">
      <dxf>
        <font>
          <b/>
          <sz val="10"/>
          <name val="Times New Roman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2" start="0" length="0">
      <dxf>
        <font>
          <b/>
          <sz val="10"/>
          <name val="Times New Roman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2" start="0" length="0">
      <dxf>
        <font>
          <b/>
          <sz val="10"/>
          <name val="Times New Roman"/>
          <scheme val="none"/>
        </font>
        <numFmt numFmtId="2" formatCode="0.00"/>
        <fill>
          <patternFill patternType="solid">
            <bgColor rgb="FFFFFFCC"/>
          </patternFill>
        </fill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2" start="0" length="0">
      <dxf>
        <font>
          <b/>
          <sz val="10"/>
          <name val="Times New Roman"/>
          <scheme val="none"/>
        </font>
        <numFmt numFmtId="30" formatCode="@"/>
        <fill>
          <patternFill patternType="solid">
            <bgColor rgb="FFFFFFCC"/>
          </patternFill>
        </fill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8" sId="1" ref="A42:XFD42" action="deleteRow">
    <undo index="12" exp="ref" v="1" dr="E42" r="E76" sId="1"/>
    <rfmt sheetId="1" xfDxf="1" sqref="A42:XFD42" start="0" length="0">
      <dxf>
        <font>
          <sz val="10"/>
          <name val="Times New Roman"/>
          <scheme val="none"/>
        </font>
      </dxf>
    </rfmt>
    <rfmt sheetId="1" sqref="B42" start="0" length="0">
      <dxf>
        <fill>
          <patternFill patternType="solid">
            <bgColor theme="8" tint="0.79998168889431442"/>
          </patternFill>
        </fill>
        <alignment horizontal="justify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42" t="inlineStr">
        <is>
          <t>1. Savivaldybės biudžetas (įskaitant skolintas lėšas)</t>
        </is>
      </nc>
      <ndxf>
        <font>
          <b/>
          <sz val="10"/>
          <name val="Times New Roman"/>
          <scheme val="none"/>
        </font>
        <fill>
          <patternFill patternType="solid">
            <bgColor theme="8" tint="0.79998168889431442"/>
          </patternFill>
        </fill>
        <alignment vertical="top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D42" start="0" length="0">
      <dxf>
        <fill>
          <patternFill patternType="solid">
            <bgColor theme="8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42">
        <f>+E44+E45+E46</f>
      </nc>
      <ndxf>
        <font>
          <b/>
          <sz val="10"/>
          <name val="Times New Roman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2" start="0" length="0">
      <dxf>
        <font>
          <b/>
          <sz val="10"/>
          <name val="Times New Roman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2" start="0" length="0">
      <dxf>
        <font>
          <b/>
          <sz val="10"/>
          <name val="Times New Roman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2" start="0" length="0">
      <dxf>
        <font>
          <b/>
          <sz val="10"/>
          <name val="Times New Roman"/>
          <scheme val="none"/>
        </font>
        <numFmt numFmtId="164" formatCode="0.0"/>
        <fill>
          <patternFill patternType="solid">
            <bgColor theme="8" tint="0.79998168889431442"/>
          </patternFill>
        </fill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2" start="0" length="0">
      <dxf>
        <font>
          <b/>
          <sz val="10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9" sId="1" ref="A42:XFD42" action="deleteRow">
    <rfmt sheetId="1" xfDxf="1" sqref="A42:XFD42" start="0" length="0">
      <dxf>
        <font>
          <sz val="10"/>
          <name val="Times New Roman"/>
          <scheme val="none"/>
        </font>
      </dxf>
    </rfmt>
    <rfmt sheetId="1" sqref="B42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C42" t="inlineStr">
        <is>
          <t>Iš jo:</t>
        </is>
      </nc>
      <ndxf>
        <font>
          <b/>
          <sz val="10"/>
          <name val="Times New Roman"/>
          <scheme val="none"/>
        </font>
        <fill>
          <patternFill patternType="solid">
            <bgColor theme="0"/>
          </patternFill>
        </fill>
        <alignment vertical="top" wrapText="1" readingOrder="0"/>
        <border outline="0">
          <right style="thin">
            <color indexed="64"/>
          </right>
          <bottom style="thin">
            <color indexed="64"/>
          </bottom>
        </border>
      </ndxf>
    </rcc>
    <rfmt sheetId="1" sqref="D42" start="0" length="0">
      <dxf>
        <font>
          <b/>
          <sz val="10"/>
          <color auto="1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2" start="0" length="0">
      <dxf>
        <font>
          <b/>
          <sz val="10"/>
          <color auto="1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2" start="0" length="0">
      <dxf>
        <font>
          <b/>
          <sz val="10"/>
          <color auto="1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2" start="0" length="0">
      <dxf>
        <font>
          <b/>
          <sz val="10"/>
          <color auto="1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2" start="0" length="0">
      <dxf>
        <font>
          <b/>
          <sz val="10"/>
          <color auto="1"/>
          <name val="Times New Roman"/>
          <scheme val="none"/>
        </font>
        <numFmt numFmtId="164" formatCode="0.0"/>
        <fill>
          <patternFill patternType="solid">
            <bgColor theme="0"/>
          </patternFill>
        </fill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2" start="0" length="0">
      <dxf>
        <font>
          <b/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0" sId="1" ref="A42:XFD42" action="deleteRow">
    <rfmt sheetId="1" xfDxf="1" sqref="A42:XFD42" start="0" length="0">
      <dxf>
        <font>
          <sz val="10"/>
          <name val="Times New Roman"/>
          <scheme val="none"/>
        </font>
      </dxf>
    </rfmt>
    <rfmt sheetId="1" sqref="B42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C42" t="inlineStr">
        <is>
          <t xml:space="preserve">Savivaldybės biudžeto lėšos (nuosavos, be ankstesnių metų likučio) </t>
        </is>
      </nc>
      <ndxf>
        <font>
          <b/>
          <sz val="10"/>
          <name val="Times New Roman"/>
          <scheme val="none"/>
        </font>
        <fill>
          <patternFill patternType="solid">
            <bgColor theme="0"/>
          </patternFill>
        </fill>
        <alignment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2" start="0" length="0">
      <dxf>
        <font>
          <b/>
          <sz val="10"/>
          <color auto="1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42">
        <v>0.3</v>
      </nc>
      <ndxf>
        <font>
          <sz val="10"/>
          <color auto="1"/>
          <name val="Times New Roman"/>
          <scheme val="none"/>
        </font>
        <numFmt numFmtId="164" formatCode="0.0"/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2" start="0" length="0">
      <dxf>
        <font>
          <b/>
          <sz val="10"/>
          <color auto="1"/>
          <name val="Times New Roman"/>
          <scheme val="none"/>
        </font>
        <numFmt numFmtId="164" formatCode="0.0"/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2" start="0" length="0">
      <dxf>
        <font>
          <b/>
          <sz val="10"/>
          <color auto="1"/>
          <name val="Times New Roman"/>
          <scheme val="none"/>
        </font>
        <numFmt numFmtId="164" formatCode="0.0"/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2" start="0" length="0">
      <dxf>
        <font>
          <b/>
          <sz val="10"/>
          <color auto="1"/>
          <name val="Times New Roman"/>
          <scheme val="none"/>
        </font>
        <numFmt numFmtId="164" formatCode="0.0"/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2" start="0" length="0">
      <dxf>
        <font>
          <b/>
          <sz val="10"/>
          <color auto="1"/>
          <name val="Times New Roman"/>
          <scheme val="none"/>
        </font>
        <numFmt numFmtId="30" formatCode="@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1" sId="1" ref="A42:XFD42" action="deleteRow">
    <rfmt sheetId="1" xfDxf="1" sqref="A42:XFD42" start="0" length="0">
      <dxf>
        <font>
          <sz val="10"/>
          <name val="Times New Roman"/>
          <scheme val="none"/>
        </font>
      </dxf>
    </rfmt>
    <rfmt sheetId="1" sqref="B42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C42" t="inlineStr">
        <is>
          <t>Lietuvos Respublikos valstybės biudžeto dotacijos</t>
        </is>
      </nc>
      <ndxf>
        <font>
          <b/>
          <sz val="10"/>
          <name val="Times New Roman"/>
          <scheme val="none"/>
        </font>
        <fill>
          <patternFill patternType="solid">
            <bgColor theme="0"/>
          </patternFill>
        </fill>
        <alignment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2" start="0" length="0">
      <dxf>
        <font>
          <b/>
          <sz val="10"/>
          <color auto="1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42">
        <v>0.7</v>
      </nc>
      <ndxf>
        <font>
          <sz val="10"/>
          <color auto="1"/>
          <name val="Times New Roman"/>
          <scheme val="none"/>
        </font>
        <numFmt numFmtId="164" formatCode="0.0"/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2" start="0" length="0">
      <dxf>
        <font>
          <b/>
          <sz val="10"/>
          <color auto="1"/>
          <name val="Times New Roman"/>
          <scheme val="none"/>
        </font>
        <numFmt numFmtId="164" formatCode="0.0"/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2" start="0" length="0">
      <dxf>
        <font>
          <b/>
          <sz val="10"/>
          <color auto="1"/>
          <name val="Times New Roman"/>
          <scheme val="none"/>
        </font>
        <numFmt numFmtId="164" formatCode="0.0"/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2" start="0" length="0">
      <dxf>
        <font>
          <b/>
          <sz val="10"/>
          <color auto="1"/>
          <name val="Times New Roman"/>
          <scheme val="none"/>
        </font>
        <numFmt numFmtId="164" formatCode="0.0"/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2" start="0" length="0">
      <dxf>
        <font>
          <b/>
          <sz val="10"/>
          <color auto="1"/>
          <name val="Times New Roman"/>
          <scheme val="none"/>
        </font>
        <numFmt numFmtId="30" formatCode="@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2" sId="1" ref="A42:XFD42" action="deleteRow">
    <rfmt sheetId="1" xfDxf="1" sqref="A42:XFD42" start="0" length="0">
      <dxf>
        <font>
          <sz val="10"/>
          <name val="Times New Roman"/>
          <scheme val="none"/>
        </font>
      </dxf>
    </rfmt>
    <rfmt sheetId="1" sqref="B42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C42" t="inlineStr">
        <is>
          <t>Europos Sąjungos ir kitos tarptautinės finansinės paramos lėšos</t>
        </is>
      </nc>
      <ndxf>
        <font>
          <b/>
          <sz val="10"/>
          <name val="Times New Roman"/>
          <scheme val="none"/>
        </font>
        <fill>
          <patternFill patternType="solid">
            <bgColor theme="0"/>
          </patternFill>
        </fill>
        <alignment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2" start="0" length="0">
      <dxf>
        <font>
          <b/>
          <sz val="10"/>
          <color auto="1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E42">
        <v>8.6</v>
      </nc>
      <ndxf>
        <font>
          <sz val="10"/>
          <color auto="1"/>
          <name val="Times New Roman"/>
          <scheme val="none"/>
        </font>
        <numFmt numFmtId="164" formatCode="0.0"/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2" start="0" length="0">
      <dxf>
        <font>
          <b/>
          <sz val="10"/>
          <color auto="1"/>
          <name val="Times New Roman"/>
          <scheme val="none"/>
        </font>
        <numFmt numFmtId="164" formatCode="0.0"/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2" start="0" length="0">
      <dxf>
        <font>
          <b/>
          <sz val="10"/>
          <color auto="1"/>
          <name val="Times New Roman"/>
          <scheme val="none"/>
        </font>
        <numFmt numFmtId="164" formatCode="0.0"/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2" start="0" length="0">
      <dxf>
        <font>
          <b/>
          <sz val="10"/>
          <color auto="1"/>
          <name val="Times New Roman"/>
          <scheme val="none"/>
        </font>
        <numFmt numFmtId="164" formatCode="0.0"/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2" start="0" length="0">
      <dxf>
        <font>
          <b/>
          <sz val="10"/>
          <color auto="1"/>
          <name val="Times New Roman"/>
          <scheme val="none"/>
        </font>
        <numFmt numFmtId="30" formatCode="@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3" sId="1" ref="A42:XFD42" action="deleteRow">
    <rfmt sheetId="1" xfDxf="1" sqref="A42:XFD42" start="0" length="0">
      <dxf>
        <font>
          <sz val="10"/>
          <name val="Times New Roman"/>
          <scheme val="none"/>
        </font>
      </dxf>
    </rfmt>
    <rfmt sheetId="1" sqref="B42" start="0" length="0">
      <dxf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C42" t="inlineStr">
        <is>
          <t xml:space="preserve">Ankstesnių metų likučiai
</t>
        </is>
      </nc>
      <ndxf>
        <font>
          <b/>
          <sz val="10"/>
          <name val="Times New Roman"/>
          <scheme val="none"/>
        </font>
        <fill>
          <patternFill patternType="solid">
            <bgColor theme="0"/>
          </patternFill>
        </fill>
        <alignment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2" start="0" length="0">
      <dxf>
        <font>
          <b/>
          <sz val="10"/>
          <color auto="1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2" start="0" length="0">
      <dxf>
        <font>
          <b/>
          <sz val="10"/>
          <color auto="1"/>
          <name val="Times New Roman"/>
          <scheme val="none"/>
        </font>
        <numFmt numFmtId="164" formatCode="0.0"/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2" start="0" length="0">
      <dxf>
        <font>
          <b/>
          <sz val="10"/>
          <color auto="1"/>
          <name val="Times New Roman"/>
          <scheme val="none"/>
        </font>
        <numFmt numFmtId="164" formatCode="0.0"/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2" start="0" length="0">
      <dxf>
        <font>
          <b/>
          <sz val="10"/>
          <color auto="1"/>
          <name val="Times New Roman"/>
          <scheme val="none"/>
        </font>
        <numFmt numFmtId="164" formatCode="0.0"/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2" start="0" length="0">
      <dxf>
        <font>
          <b/>
          <sz val="10"/>
          <color auto="1"/>
          <name val="Times New Roman"/>
          <scheme val="none"/>
        </font>
        <numFmt numFmtId="164" formatCode="0.0"/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2" start="0" length="0">
      <dxf>
        <font>
          <b/>
          <sz val="10"/>
          <color auto="1"/>
          <name val="Times New Roman"/>
          <scheme val="none"/>
        </font>
        <numFmt numFmtId="30" formatCode="@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4" sId="1">
    <nc r="B63" t="inlineStr">
      <is>
        <t>006-01-02-05 (PVP)</t>
      </is>
    </nc>
  </rcc>
  <rcc rId="55" sId="1">
    <oc r="E70">
      <f>+E7+E12+E19+E25+E31+E38+#REF!+E43+E50+E57</f>
    </oc>
    <nc r="E70">
      <f>+E7+E12+E19+E25+E31+E38+E64+E43+E50+E57</f>
    </nc>
  </rcc>
  <rcv guid="{51D049C6-10B5-44C2-A3A2-2EC56F7C438D}" action="delete"/>
  <rcv guid="{51D049C6-10B5-44C2-A3A2-2EC56F7C438D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" sId="1">
    <oc r="C63" t="inlineStr">
      <is>
        <r>
          <t xml:space="preserve">Priemonių, gerinančių ambulatorinių sveikatos priežiūros paslaugų prieinamumą tuberkulioze sergantiems asmenims, įgyvendinimas Panevėžio rajono savivaldybėje </t>
        </r>
        <r>
          <rPr>
            <b/>
            <sz val="10"/>
            <color rgb="FFFF0000"/>
            <rFont val="Times New Roman"/>
            <family val="1"/>
            <charset val="186"/>
          </rPr>
          <t>06020205</t>
        </r>
      </is>
    </oc>
    <nc r="C63" t="inlineStr">
      <is>
        <r>
          <t xml:space="preserve">Projekto „Priemonių, gerinančių ambulatorinių sveikatos priežiūros paslaugų prieinamumą tuberkulioze sergantiems asmenims, įgyvendinimas Panevėžio rajono savivaldybėje“ įgyvendinimas </t>
        </r>
        <r>
          <rPr>
            <b/>
            <sz val="10"/>
            <color rgb="FFFF0000"/>
            <rFont val="Times New Roman"/>
            <family val="1"/>
            <charset val="186"/>
          </rPr>
          <t>06020205</t>
        </r>
      </is>
    </nc>
  </rcc>
  <rcv guid="{51D049C6-10B5-44C2-A3A2-2EC56F7C438D}" action="delete"/>
  <rcv guid="{51D049C6-10B5-44C2-A3A2-2EC56F7C438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7">
  <userInfo guid="{0C3C78AD-768B-4C02-BA70-FBAD0DFB1A36}" name="user" id="-882795401" dateTime="2023-12-21T16:21:59"/>
  <userInfo guid="{0029F60B-825B-4F31-88B8-5055737D9DEB}" name="user" id="-882818775" dateTime="2023-12-22T11:11:43"/>
  <userInfo guid="{23EE49CE-329F-42B0-A54D-AD0CF3FBB47E}" name="user" id="-882797029" dateTime="2023-12-22T11:34:59"/>
  <userInfo guid="{23EE49CE-329F-42B0-A54D-AD0CF3FBB47E}" name="user" id="-882794226" dateTime="2023-12-29T10:47:07"/>
  <userInfo guid="{23EE49CE-329F-42B0-A54D-AD0CF3FBB47E}" name="user" id="-882834806" dateTime="2023-12-29T14:23:29"/>
  <userInfo guid="{BD23DF58-1299-4223-9859-E0426973E116}" name="user" id="-882775610" dateTime="2023-12-29T14:56:45"/>
  <userInfo guid="{BD23DF58-1299-4223-9859-E0426973E116}" name="user" id="-882770503" dateTime="2024-01-10T10:57:25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81"/>
  <sheetViews>
    <sheetView tabSelected="1" topLeftCell="B64" zoomScaleNormal="100" workbookViewId="0">
      <selection activeCell="N11" sqref="N11"/>
    </sheetView>
  </sheetViews>
  <sheetFormatPr defaultColWidth="9.140625" defaultRowHeight="12.75" x14ac:dyDescent="0.2"/>
  <cols>
    <col min="1" max="1" width="2.5703125" style="1" customWidth="1"/>
    <col min="2" max="2" width="17.7109375" style="1" customWidth="1"/>
    <col min="3" max="3" width="47.140625" style="8" customWidth="1"/>
    <col min="4" max="7" width="14.7109375" style="1" customWidth="1"/>
    <col min="8" max="16384" width="9.140625" style="1"/>
  </cols>
  <sheetData>
    <row r="2" spans="2:7" ht="39.6" customHeight="1" x14ac:dyDescent="0.2">
      <c r="B2" s="65" t="s">
        <v>21</v>
      </c>
      <c r="C2" s="65"/>
      <c r="D2" s="65"/>
      <c r="E2" s="65"/>
      <c r="F2" s="65"/>
      <c r="G2" s="65"/>
    </row>
    <row r="3" spans="2:7" ht="55.5" customHeight="1" x14ac:dyDescent="0.2">
      <c r="B3" s="9" t="s">
        <v>0</v>
      </c>
      <c r="C3" s="10" t="s">
        <v>1</v>
      </c>
      <c r="D3" s="10" t="s">
        <v>7</v>
      </c>
      <c r="E3" s="10" t="s">
        <v>8</v>
      </c>
      <c r="F3" s="10" t="s">
        <v>9</v>
      </c>
      <c r="G3" s="10" t="s">
        <v>2</v>
      </c>
    </row>
    <row r="4" spans="2:7" x14ac:dyDescent="0.2">
      <c r="B4" s="24">
        <v>1</v>
      </c>
      <c r="C4" s="25">
        <v>2</v>
      </c>
      <c r="D4" s="24">
        <v>5</v>
      </c>
      <c r="E4" s="24">
        <v>6</v>
      </c>
      <c r="F4" s="24">
        <v>7</v>
      </c>
      <c r="G4" s="24">
        <v>8</v>
      </c>
    </row>
    <row r="5" spans="2:7" ht="31.15" customHeight="1" x14ac:dyDescent="0.2">
      <c r="B5" s="11" t="s">
        <v>29</v>
      </c>
      <c r="C5" s="11" t="s">
        <v>45</v>
      </c>
      <c r="D5" s="12"/>
      <c r="E5" s="12"/>
      <c r="F5" s="12"/>
      <c r="G5" s="46"/>
    </row>
    <row r="6" spans="2:7" ht="30" customHeight="1" x14ac:dyDescent="0.2">
      <c r="B6" s="13" t="s">
        <v>30</v>
      </c>
      <c r="C6" s="14" t="s">
        <v>46</v>
      </c>
      <c r="D6" s="27"/>
      <c r="E6" s="27"/>
      <c r="F6" s="27"/>
      <c r="G6" s="47" t="s">
        <v>37</v>
      </c>
    </row>
    <row r="7" spans="2:7" ht="17.25" customHeight="1" x14ac:dyDescent="0.2">
      <c r="B7" s="29"/>
      <c r="C7" s="28" t="s">
        <v>3</v>
      </c>
      <c r="D7" s="30">
        <f>SUM(D9:D10)</f>
        <v>110.9</v>
      </c>
      <c r="E7" s="30">
        <f t="shared" ref="E7:F7" si="0">SUM(E9:E10)</f>
        <v>115</v>
      </c>
      <c r="F7" s="30">
        <f t="shared" si="0"/>
        <v>116.19999999999999</v>
      </c>
      <c r="G7" s="48"/>
    </row>
    <row r="8" spans="2:7" ht="17.25" customHeight="1" x14ac:dyDescent="0.2">
      <c r="B8" s="31"/>
      <c r="C8" s="33" t="s">
        <v>4</v>
      </c>
      <c r="D8" s="34"/>
      <c r="E8" s="34"/>
      <c r="F8" s="34"/>
      <c r="G8" s="49"/>
    </row>
    <row r="9" spans="2:7" ht="27.75" customHeight="1" x14ac:dyDescent="0.2">
      <c r="B9" s="31"/>
      <c r="C9" s="15" t="s">
        <v>11</v>
      </c>
      <c r="D9" s="6">
        <v>80.400000000000006</v>
      </c>
      <c r="E9" s="6">
        <v>83.4</v>
      </c>
      <c r="F9" s="6">
        <v>84.3</v>
      </c>
      <c r="G9" s="50"/>
    </row>
    <row r="10" spans="2:7" ht="16.5" customHeight="1" x14ac:dyDescent="0.2">
      <c r="B10" s="32"/>
      <c r="C10" s="15" t="s">
        <v>10</v>
      </c>
      <c r="D10" s="6">
        <v>30.5</v>
      </c>
      <c r="E10" s="6">
        <v>31.6</v>
      </c>
      <c r="F10" s="6">
        <v>31.9</v>
      </c>
      <c r="G10" s="50"/>
    </row>
    <row r="11" spans="2:7" ht="30" customHeight="1" x14ac:dyDescent="0.2">
      <c r="B11" s="13" t="s">
        <v>31</v>
      </c>
      <c r="C11" s="14" t="s">
        <v>47</v>
      </c>
      <c r="D11" s="27"/>
      <c r="E11" s="27"/>
      <c r="F11" s="27"/>
      <c r="G11" s="47" t="s">
        <v>38</v>
      </c>
    </row>
    <row r="12" spans="2:7" ht="17.25" customHeight="1" x14ac:dyDescent="0.2">
      <c r="B12" s="39"/>
      <c r="C12" s="28" t="s">
        <v>3</v>
      </c>
      <c r="D12" s="30">
        <f>SUM(D14:D17)</f>
        <v>197.6</v>
      </c>
      <c r="E12" s="30">
        <f t="shared" ref="E12:F12" si="1">SUM(E14:E17)</f>
        <v>205</v>
      </c>
      <c r="F12" s="30">
        <f t="shared" si="1"/>
        <v>207.2</v>
      </c>
      <c r="G12" s="48"/>
    </row>
    <row r="13" spans="2:7" ht="17.25" customHeight="1" x14ac:dyDescent="0.2">
      <c r="B13" s="41"/>
      <c r="C13" s="38" t="s">
        <v>4</v>
      </c>
      <c r="D13" s="34"/>
      <c r="E13" s="34"/>
      <c r="F13" s="34"/>
      <c r="G13" s="49"/>
    </row>
    <row r="14" spans="2:7" ht="27.75" customHeight="1" x14ac:dyDescent="0.2">
      <c r="B14" s="31"/>
      <c r="C14" s="37" t="s">
        <v>11</v>
      </c>
      <c r="D14" s="6">
        <v>15.2</v>
      </c>
      <c r="E14" s="6">
        <v>15.8</v>
      </c>
      <c r="F14" s="6">
        <v>16</v>
      </c>
      <c r="G14" s="50"/>
    </row>
    <row r="15" spans="2:7" ht="18.75" customHeight="1" x14ac:dyDescent="0.2">
      <c r="B15" s="31"/>
      <c r="C15" s="37" t="s">
        <v>14</v>
      </c>
      <c r="D15" s="6">
        <v>182.4</v>
      </c>
      <c r="E15" s="6">
        <v>189.2</v>
      </c>
      <c r="F15" s="6">
        <v>191.2</v>
      </c>
      <c r="G15" s="50"/>
    </row>
    <row r="16" spans="2:7" ht="19.5" customHeight="1" x14ac:dyDescent="0.2">
      <c r="B16" s="71"/>
      <c r="C16" s="37" t="s">
        <v>18</v>
      </c>
      <c r="D16" s="6"/>
      <c r="E16" s="6"/>
      <c r="F16" s="6"/>
      <c r="G16" s="50"/>
    </row>
    <row r="17" spans="2:7" ht="16.5" customHeight="1" x14ac:dyDescent="0.2">
      <c r="B17" s="72"/>
      <c r="C17" s="37" t="s">
        <v>10</v>
      </c>
      <c r="D17" s="6"/>
      <c r="E17" s="6"/>
      <c r="F17" s="6"/>
      <c r="G17" s="50"/>
    </row>
    <row r="18" spans="2:7" ht="27.75" customHeight="1" x14ac:dyDescent="0.2">
      <c r="B18" s="40" t="s">
        <v>32</v>
      </c>
      <c r="C18" s="14" t="s">
        <v>48</v>
      </c>
      <c r="D18" s="23"/>
      <c r="E18" s="23"/>
      <c r="F18" s="23"/>
      <c r="G18" s="47" t="s">
        <v>39</v>
      </c>
    </row>
    <row r="19" spans="2:7" ht="17.25" customHeight="1" x14ac:dyDescent="0.2">
      <c r="B19" s="16"/>
      <c r="C19" s="17" t="s">
        <v>19</v>
      </c>
      <c r="D19" s="7">
        <f>SUM(D21:D23)</f>
        <v>233</v>
      </c>
      <c r="E19" s="7">
        <f t="shared" ref="E19:F19" si="2">SUM(E21:E23)</f>
        <v>241.7</v>
      </c>
      <c r="F19" s="7">
        <f t="shared" si="2"/>
        <v>244.2</v>
      </c>
      <c r="G19" s="51"/>
    </row>
    <row r="20" spans="2:7" ht="17.25" customHeight="1" x14ac:dyDescent="0.2">
      <c r="B20" s="66"/>
      <c r="C20" s="38" t="s">
        <v>4</v>
      </c>
      <c r="D20" s="6"/>
      <c r="E20" s="6"/>
      <c r="F20" s="6"/>
      <c r="G20" s="52"/>
    </row>
    <row r="21" spans="2:7" ht="27.75" customHeight="1" x14ac:dyDescent="0.2">
      <c r="B21" s="67"/>
      <c r="C21" s="37" t="s">
        <v>11</v>
      </c>
      <c r="D21" s="22">
        <v>3.9</v>
      </c>
      <c r="E21" s="22">
        <v>4.0999999999999996</v>
      </c>
      <c r="F21" s="22">
        <v>4.0999999999999996</v>
      </c>
      <c r="G21" s="53"/>
    </row>
    <row r="22" spans="2:7" ht="15.75" customHeight="1" x14ac:dyDescent="0.2">
      <c r="B22" s="67"/>
      <c r="C22" s="37" t="s">
        <v>14</v>
      </c>
      <c r="D22" s="22">
        <v>229.1</v>
      </c>
      <c r="E22" s="22">
        <v>237.6</v>
      </c>
      <c r="F22" s="22">
        <v>240.1</v>
      </c>
      <c r="G22" s="53"/>
    </row>
    <row r="23" spans="2:7" ht="16.149999999999999" customHeight="1" x14ac:dyDescent="0.2">
      <c r="B23" s="68"/>
      <c r="C23" s="37" t="s">
        <v>10</v>
      </c>
      <c r="D23" s="22"/>
      <c r="E23" s="22"/>
      <c r="F23" s="22"/>
      <c r="G23" s="53"/>
    </row>
    <row r="24" spans="2:7" ht="32.450000000000003" customHeight="1" x14ac:dyDescent="0.2">
      <c r="B24" s="13" t="s">
        <v>33</v>
      </c>
      <c r="C24" s="14" t="s">
        <v>49</v>
      </c>
      <c r="D24" s="23"/>
      <c r="E24" s="23"/>
      <c r="F24" s="23"/>
      <c r="G24" s="47" t="s">
        <v>37</v>
      </c>
    </row>
    <row r="25" spans="2:7" ht="16.149999999999999" customHeight="1" x14ac:dyDescent="0.2">
      <c r="B25" s="16"/>
      <c r="C25" s="17" t="s">
        <v>3</v>
      </c>
      <c r="D25" s="7">
        <f>SUM(D27:D29)</f>
        <v>96.6</v>
      </c>
      <c r="E25" s="7">
        <f t="shared" ref="E25:F25" si="3">SUM(E27:E29)</f>
        <v>100.2</v>
      </c>
      <c r="F25" s="7">
        <f t="shared" si="3"/>
        <v>121.3</v>
      </c>
      <c r="G25" s="51"/>
    </row>
    <row r="26" spans="2:7" ht="16.149999999999999" customHeight="1" x14ac:dyDescent="0.2">
      <c r="B26" s="66"/>
      <c r="C26" s="38" t="s">
        <v>4</v>
      </c>
      <c r="D26" s="6"/>
      <c r="E26" s="6"/>
      <c r="F26" s="6"/>
      <c r="G26" s="52"/>
    </row>
    <row r="27" spans="2:7" ht="31.9" customHeight="1" x14ac:dyDescent="0.2">
      <c r="B27" s="67"/>
      <c r="C27" s="37" t="s">
        <v>11</v>
      </c>
      <c r="D27" s="22"/>
      <c r="E27" s="22"/>
      <c r="F27" s="22"/>
      <c r="G27" s="53"/>
    </row>
    <row r="28" spans="2:7" ht="16.149999999999999" customHeight="1" x14ac:dyDescent="0.2">
      <c r="B28" s="67"/>
      <c r="C28" s="37" t="s">
        <v>14</v>
      </c>
      <c r="D28" s="22">
        <v>96.6</v>
      </c>
      <c r="E28" s="22">
        <v>100.2</v>
      </c>
      <c r="F28" s="22">
        <v>121.3</v>
      </c>
      <c r="G28" s="53"/>
    </row>
    <row r="29" spans="2:7" ht="16.149999999999999" customHeight="1" x14ac:dyDescent="0.2">
      <c r="B29" s="68"/>
      <c r="C29" s="37" t="s">
        <v>10</v>
      </c>
      <c r="D29" s="22"/>
      <c r="E29" s="22"/>
      <c r="F29" s="22"/>
      <c r="G29" s="53"/>
    </row>
    <row r="30" spans="2:7" ht="36" customHeight="1" x14ac:dyDescent="0.2">
      <c r="B30" s="11" t="s">
        <v>34</v>
      </c>
      <c r="C30" s="11" t="s">
        <v>50</v>
      </c>
      <c r="D30" s="12"/>
      <c r="E30" s="12"/>
      <c r="F30" s="12"/>
      <c r="G30" s="46"/>
    </row>
    <row r="31" spans="2:7" ht="33" customHeight="1" x14ac:dyDescent="0.2">
      <c r="B31" s="40" t="s">
        <v>35</v>
      </c>
      <c r="C31" s="14" t="s">
        <v>51</v>
      </c>
      <c r="D31" s="23"/>
      <c r="E31" s="23"/>
      <c r="F31" s="23"/>
      <c r="G31" s="47" t="s">
        <v>40</v>
      </c>
    </row>
    <row r="32" spans="2:7" ht="16.149999999999999" customHeight="1" x14ac:dyDescent="0.2">
      <c r="B32" s="16"/>
      <c r="C32" s="17" t="s">
        <v>3</v>
      </c>
      <c r="D32" s="7">
        <f>SUM(D34:D35)</f>
        <v>15</v>
      </c>
      <c r="E32" s="7">
        <f t="shared" ref="E32:F32" si="4">SUM(E34:E35)</f>
        <v>15.6</v>
      </c>
      <c r="F32" s="7">
        <f t="shared" si="4"/>
        <v>15.8</v>
      </c>
      <c r="G32" s="51"/>
    </row>
    <row r="33" spans="2:7" ht="16.149999999999999" customHeight="1" x14ac:dyDescent="0.2">
      <c r="B33" s="66"/>
      <c r="C33" s="38" t="s">
        <v>4</v>
      </c>
      <c r="D33" s="6"/>
      <c r="E33" s="6"/>
      <c r="F33" s="6"/>
      <c r="G33" s="52"/>
    </row>
    <row r="34" spans="2:7" ht="16.149999999999999" customHeight="1" x14ac:dyDescent="0.2">
      <c r="B34" s="67"/>
      <c r="C34" s="37" t="s">
        <v>11</v>
      </c>
      <c r="D34" s="22">
        <v>15</v>
      </c>
      <c r="E34" s="22">
        <v>15.6</v>
      </c>
      <c r="F34" s="22">
        <v>15.8</v>
      </c>
      <c r="G34" s="53"/>
    </row>
    <row r="35" spans="2:7" ht="16.149999999999999" customHeight="1" x14ac:dyDescent="0.2">
      <c r="B35" s="68"/>
      <c r="C35" s="37" t="s">
        <v>10</v>
      </c>
      <c r="D35" s="22"/>
      <c r="E35" s="22"/>
      <c r="F35" s="22"/>
      <c r="G35" s="53"/>
    </row>
    <row r="36" spans="2:7" ht="42" customHeight="1" x14ac:dyDescent="0.2">
      <c r="B36" s="40" t="s">
        <v>42</v>
      </c>
      <c r="C36" s="14" t="s">
        <v>52</v>
      </c>
      <c r="D36" s="23"/>
      <c r="E36" s="23"/>
      <c r="F36" s="23"/>
      <c r="G36" s="47" t="s">
        <v>39</v>
      </c>
    </row>
    <row r="37" spans="2:7" ht="16.149999999999999" customHeight="1" x14ac:dyDescent="0.2">
      <c r="B37" s="16"/>
      <c r="C37" s="17" t="s">
        <v>3</v>
      </c>
      <c r="D37" s="7"/>
      <c r="E37" s="7">
        <f>SUM(E39:E42)</f>
        <v>364.7</v>
      </c>
      <c r="F37" s="7">
        <f>SUM(F39:F42)</f>
        <v>1400</v>
      </c>
      <c r="G37" s="51"/>
    </row>
    <row r="38" spans="2:7" ht="16.149999999999999" customHeight="1" x14ac:dyDescent="0.2">
      <c r="B38" s="66"/>
      <c r="C38" s="38" t="s">
        <v>4</v>
      </c>
      <c r="D38" s="6"/>
      <c r="E38" s="6"/>
      <c r="F38" s="6"/>
      <c r="G38" s="52"/>
    </row>
    <row r="39" spans="2:7" ht="16.149999999999999" customHeight="1" x14ac:dyDescent="0.2">
      <c r="B39" s="67"/>
      <c r="C39" s="37" t="s">
        <v>11</v>
      </c>
      <c r="D39" s="22"/>
      <c r="E39" s="21">
        <v>64.7</v>
      </c>
      <c r="F39" s="22">
        <v>200</v>
      </c>
      <c r="G39" s="53"/>
    </row>
    <row r="40" spans="2:7" ht="16.149999999999999" customHeight="1" x14ac:dyDescent="0.2">
      <c r="B40" s="67"/>
      <c r="C40" s="37" t="s">
        <v>14</v>
      </c>
      <c r="D40" s="22"/>
      <c r="E40" s="21"/>
      <c r="F40" s="22"/>
      <c r="G40" s="53"/>
    </row>
    <row r="41" spans="2:7" ht="25.5" customHeight="1" x14ac:dyDescent="0.2">
      <c r="B41" s="67"/>
      <c r="C41" s="37" t="s">
        <v>15</v>
      </c>
      <c r="D41" s="22"/>
      <c r="E41" s="21">
        <v>300</v>
      </c>
      <c r="F41" s="22">
        <v>1200</v>
      </c>
      <c r="G41" s="53"/>
    </row>
    <row r="42" spans="2:7" ht="16.149999999999999" customHeight="1" x14ac:dyDescent="0.2">
      <c r="B42" s="68"/>
      <c r="C42" s="37" t="s">
        <v>10</v>
      </c>
      <c r="D42" s="22"/>
      <c r="E42" s="22"/>
      <c r="F42" s="22"/>
      <c r="G42" s="53"/>
    </row>
    <row r="43" spans="2:7" ht="57" customHeight="1" x14ac:dyDescent="0.2">
      <c r="B43" s="40" t="s">
        <v>36</v>
      </c>
      <c r="C43" s="14" t="s">
        <v>53</v>
      </c>
      <c r="D43" s="23"/>
      <c r="E43" s="23"/>
      <c r="F43" s="23"/>
      <c r="G43" s="47" t="s">
        <v>39</v>
      </c>
    </row>
    <row r="44" spans="2:7" ht="16.149999999999999" customHeight="1" x14ac:dyDescent="0.2">
      <c r="B44" s="16"/>
      <c r="C44" s="17" t="s">
        <v>3</v>
      </c>
      <c r="D44" s="7"/>
      <c r="E44" s="7">
        <f>SUM(E46:E49)</f>
        <v>130.19999999999999</v>
      </c>
      <c r="F44" s="7">
        <f>SUM(F46:F49)</f>
        <v>130.1</v>
      </c>
      <c r="G44" s="51"/>
    </row>
    <row r="45" spans="2:7" ht="16.149999999999999" customHeight="1" x14ac:dyDescent="0.2">
      <c r="B45" s="66"/>
      <c r="C45" s="38" t="s">
        <v>4</v>
      </c>
      <c r="D45" s="6"/>
      <c r="E45" s="6"/>
      <c r="F45" s="6"/>
      <c r="G45" s="52"/>
    </row>
    <row r="46" spans="2:7" ht="16.149999999999999" customHeight="1" x14ac:dyDescent="0.2">
      <c r="B46" s="67"/>
      <c r="C46" s="37" t="s">
        <v>11</v>
      </c>
      <c r="D46" s="22"/>
      <c r="E46" s="22">
        <v>19.5</v>
      </c>
      <c r="F46" s="22">
        <v>19.5</v>
      </c>
      <c r="G46" s="53"/>
    </row>
    <row r="47" spans="2:7" ht="16.149999999999999" customHeight="1" x14ac:dyDescent="0.2">
      <c r="B47" s="67"/>
      <c r="C47" s="37" t="s">
        <v>14</v>
      </c>
      <c r="D47" s="22"/>
      <c r="E47" s="22"/>
      <c r="F47" s="22"/>
      <c r="G47" s="53"/>
    </row>
    <row r="48" spans="2:7" ht="16.149999999999999" customHeight="1" x14ac:dyDescent="0.2">
      <c r="B48" s="67"/>
      <c r="C48" s="37" t="s">
        <v>15</v>
      </c>
      <c r="D48" s="22"/>
      <c r="E48" s="22">
        <v>110.7</v>
      </c>
      <c r="F48" s="22">
        <v>110.6</v>
      </c>
      <c r="G48" s="53"/>
    </row>
    <row r="49" spans="2:7" ht="16.149999999999999" customHeight="1" x14ac:dyDescent="0.2">
      <c r="B49" s="68"/>
      <c r="C49" s="37" t="s">
        <v>10</v>
      </c>
      <c r="D49" s="22"/>
      <c r="E49" s="22"/>
      <c r="F49" s="22"/>
      <c r="G49" s="53"/>
    </row>
    <row r="50" spans="2:7" ht="55.5" customHeight="1" x14ac:dyDescent="0.2">
      <c r="B50" s="40" t="s">
        <v>44</v>
      </c>
      <c r="C50" s="14" t="s">
        <v>54</v>
      </c>
      <c r="D50" s="23"/>
      <c r="E50" s="23"/>
      <c r="F50" s="23"/>
      <c r="G50" s="47" t="s">
        <v>41</v>
      </c>
    </row>
    <row r="51" spans="2:7" ht="16.149999999999999" customHeight="1" x14ac:dyDescent="0.2">
      <c r="B51" s="16"/>
      <c r="C51" s="17" t="s">
        <v>3</v>
      </c>
      <c r="D51" s="7"/>
      <c r="E51" s="7">
        <f>SUM(E53:E56)</f>
        <v>5</v>
      </c>
      <c r="F51" s="7">
        <f>SUM(F53:F56)</f>
        <v>0</v>
      </c>
      <c r="G51" s="51"/>
    </row>
    <row r="52" spans="2:7" ht="16.149999999999999" customHeight="1" x14ac:dyDescent="0.2">
      <c r="B52" s="66"/>
      <c r="C52" s="38" t="s">
        <v>4</v>
      </c>
      <c r="D52" s="6"/>
      <c r="E52" s="6"/>
      <c r="F52" s="6"/>
      <c r="G52" s="52"/>
    </row>
    <row r="53" spans="2:7" ht="16.149999999999999" customHeight="1" x14ac:dyDescent="0.2">
      <c r="B53" s="67"/>
      <c r="C53" s="37" t="s">
        <v>11</v>
      </c>
      <c r="D53" s="22"/>
      <c r="E53" s="22"/>
      <c r="F53" s="22"/>
      <c r="G53" s="53"/>
    </row>
    <row r="54" spans="2:7" ht="16.149999999999999" customHeight="1" x14ac:dyDescent="0.2">
      <c r="B54" s="67"/>
      <c r="C54" s="37" t="s">
        <v>14</v>
      </c>
      <c r="D54" s="22"/>
      <c r="E54" s="22"/>
      <c r="F54" s="22"/>
      <c r="G54" s="53"/>
    </row>
    <row r="55" spans="2:7" ht="16.149999999999999" customHeight="1" x14ac:dyDescent="0.2">
      <c r="B55" s="67"/>
      <c r="C55" s="37" t="s">
        <v>15</v>
      </c>
      <c r="D55" s="22"/>
      <c r="E55" s="22">
        <v>5</v>
      </c>
      <c r="F55" s="22"/>
      <c r="G55" s="53"/>
    </row>
    <row r="56" spans="2:7" ht="16.149999999999999" customHeight="1" x14ac:dyDescent="0.2">
      <c r="B56" s="68"/>
      <c r="C56" s="37" t="s">
        <v>10</v>
      </c>
      <c r="D56" s="22"/>
      <c r="E56" s="22"/>
      <c r="F56" s="22"/>
      <c r="G56" s="53"/>
    </row>
    <row r="57" spans="2:7" ht="55.5" customHeight="1" x14ac:dyDescent="0.2">
      <c r="B57" s="40" t="s">
        <v>43</v>
      </c>
      <c r="C57" s="14" t="s">
        <v>55</v>
      </c>
      <c r="D57" s="23"/>
      <c r="E57" s="23"/>
      <c r="F57" s="23"/>
      <c r="G57" s="47" t="s">
        <v>41</v>
      </c>
    </row>
    <row r="58" spans="2:7" ht="16.149999999999999" customHeight="1" x14ac:dyDescent="0.2">
      <c r="B58" s="16"/>
      <c r="C58" s="17" t="s">
        <v>3</v>
      </c>
      <c r="D58" s="7">
        <f>SUM(D60:D63)</f>
        <v>1.1000000000000001</v>
      </c>
      <c r="E58" s="7">
        <f t="shared" ref="E58:F58" si="5">SUM(E60:E63)</f>
        <v>0</v>
      </c>
      <c r="F58" s="7">
        <f t="shared" si="5"/>
        <v>0</v>
      </c>
      <c r="G58" s="51"/>
    </row>
    <row r="59" spans="2:7" ht="16.149999999999999" customHeight="1" x14ac:dyDescent="0.2">
      <c r="B59" s="43"/>
      <c r="C59" s="38" t="s">
        <v>4</v>
      </c>
      <c r="D59" s="6"/>
      <c r="E59" s="6"/>
      <c r="F59" s="6"/>
      <c r="G59" s="52"/>
    </row>
    <row r="60" spans="2:7" ht="16.149999999999999" customHeight="1" x14ac:dyDescent="0.2">
      <c r="B60" s="44"/>
      <c r="C60" s="37" t="s">
        <v>11</v>
      </c>
      <c r="D60" s="22">
        <v>0.5</v>
      </c>
      <c r="E60" s="22"/>
      <c r="F60" s="22"/>
      <c r="G60" s="53"/>
    </row>
    <row r="61" spans="2:7" ht="16.149999999999999" customHeight="1" x14ac:dyDescent="0.2">
      <c r="B61" s="44"/>
      <c r="C61" s="37" t="s">
        <v>14</v>
      </c>
      <c r="D61" s="22"/>
      <c r="E61" s="22"/>
      <c r="F61" s="22"/>
      <c r="G61" s="53"/>
    </row>
    <row r="62" spans="2:7" ht="16.149999999999999" customHeight="1" x14ac:dyDescent="0.2">
      <c r="B62" s="44"/>
      <c r="C62" s="37" t="s">
        <v>15</v>
      </c>
      <c r="D62" s="22">
        <v>0.6</v>
      </c>
      <c r="E62" s="22"/>
      <c r="F62" s="22"/>
      <c r="G62" s="53"/>
    </row>
    <row r="63" spans="2:7" ht="16.149999999999999" customHeight="1" x14ac:dyDescent="0.2">
      <c r="B63" s="45"/>
      <c r="C63" s="37" t="s">
        <v>10</v>
      </c>
      <c r="D63" s="22"/>
      <c r="E63" s="22"/>
      <c r="F63" s="22"/>
      <c r="G63" s="53"/>
    </row>
    <row r="64" spans="2:7" ht="26.25" customHeight="1" x14ac:dyDescent="0.2">
      <c r="B64" s="26"/>
      <c r="C64" s="35" t="s">
        <v>20</v>
      </c>
      <c r="D64" s="36">
        <f>+D7+D12+D19+D25+D32+D58+D37+D44+D51</f>
        <v>654.20000000000005</v>
      </c>
      <c r="E64" s="36">
        <f>+E7+E12+E19+E25+E32+E58+E37+E44+E51</f>
        <v>1177.4000000000001</v>
      </c>
      <c r="F64" s="36">
        <f>+F7+F12+F19+F25+F32+F58+F37+F44+F51</f>
        <v>2234.7999999999997</v>
      </c>
      <c r="G64" s="54"/>
    </row>
    <row r="65" spans="2:8" ht="15.75" customHeight="1" x14ac:dyDescent="0.2">
      <c r="B65" s="19"/>
      <c r="C65" s="18" t="s">
        <v>5</v>
      </c>
      <c r="D65" s="5"/>
      <c r="E65" s="5">
        <f>E48+E46+E41+E39</f>
        <v>494.9</v>
      </c>
      <c r="F65" s="5">
        <f>+F48+F46+F41+F39</f>
        <v>1530.1</v>
      </c>
      <c r="G65" s="55"/>
    </row>
    <row r="66" spans="2:8" ht="31.5" customHeight="1" x14ac:dyDescent="0.2">
      <c r="B66" s="19"/>
      <c r="C66" s="18" t="s">
        <v>6</v>
      </c>
      <c r="D66" s="5">
        <v>86.7</v>
      </c>
      <c r="E66" s="5">
        <f>+E64-D64</f>
        <v>523.20000000000005</v>
      </c>
      <c r="F66" s="5">
        <f>+F64-E64</f>
        <v>1057.3999999999996</v>
      </c>
      <c r="G66" s="55"/>
    </row>
    <row r="67" spans="2:8" x14ac:dyDescent="0.2">
      <c r="C67" s="4"/>
    </row>
    <row r="68" spans="2:8" ht="13.15" customHeight="1" x14ac:dyDescent="0.2">
      <c r="B68" s="69" t="s">
        <v>12</v>
      </c>
      <c r="C68" s="69"/>
      <c r="D68" s="69"/>
      <c r="E68" s="69"/>
      <c r="F68" s="69"/>
      <c r="G68" s="69"/>
      <c r="H68" s="20"/>
    </row>
    <row r="69" spans="2:8" ht="18" customHeight="1" x14ac:dyDescent="0.2">
      <c r="B69" s="69" t="s">
        <v>13</v>
      </c>
      <c r="C69" s="69"/>
      <c r="D69" s="69"/>
      <c r="E69" s="69"/>
      <c r="F69" s="69"/>
      <c r="G69" s="69"/>
      <c r="H69" s="20"/>
    </row>
    <row r="70" spans="2:8" x14ac:dyDescent="0.2">
      <c r="B70" s="70" t="s">
        <v>17</v>
      </c>
      <c r="C70" s="70"/>
      <c r="D70" s="70"/>
      <c r="E70" s="70"/>
      <c r="F70" s="70"/>
      <c r="G70" s="70"/>
    </row>
    <row r="71" spans="2:8" x14ac:dyDescent="0.2">
      <c r="B71" s="1" t="s">
        <v>16</v>
      </c>
    </row>
    <row r="73" spans="2:8" x14ac:dyDescent="0.2">
      <c r="B73" s="56" t="s">
        <v>56</v>
      </c>
      <c r="C73" s="57">
        <v>2024</v>
      </c>
      <c r="D73" s="57">
        <v>2025</v>
      </c>
      <c r="E73" s="57">
        <v>2026</v>
      </c>
    </row>
    <row r="74" spans="2:8" ht="36" x14ac:dyDescent="0.2">
      <c r="B74" s="58" t="s">
        <v>3</v>
      </c>
      <c r="C74" s="59">
        <f>+C76+C77+C78+C79+C80+C81</f>
        <v>654.20000000000005</v>
      </c>
      <c r="D74" s="59">
        <f>+D76+D77+D78+D79+D80+D81</f>
        <v>1177.4000000000001</v>
      </c>
      <c r="E74" s="59">
        <f>+E76+E77+E78+E79+E80+E81</f>
        <v>2234.7999999999997</v>
      </c>
    </row>
    <row r="75" spans="2:8" x14ac:dyDescent="0.2">
      <c r="B75" s="60" t="s">
        <v>4</v>
      </c>
      <c r="C75" s="61"/>
      <c r="D75" s="61"/>
      <c r="E75" s="61"/>
    </row>
    <row r="76" spans="2:8" ht="48" x14ac:dyDescent="0.2">
      <c r="B76" s="62" t="s">
        <v>11</v>
      </c>
      <c r="C76" s="63">
        <f>+D9+D14+D21+D34+D60</f>
        <v>115.00000000000001</v>
      </c>
      <c r="D76" s="63">
        <f>+E9+E14+E21+E34+E60+E39+E46</f>
        <v>203.1</v>
      </c>
      <c r="E76" s="63">
        <f>+F9+F14+F21+F34+F60+F39+F46</f>
        <v>339.7</v>
      </c>
    </row>
    <row r="77" spans="2:8" ht="24" x14ac:dyDescent="0.2">
      <c r="B77" s="62" t="s">
        <v>57</v>
      </c>
      <c r="C77" s="63"/>
      <c r="D77" s="63"/>
      <c r="E77" s="63"/>
    </row>
    <row r="78" spans="2:8" ht="14.45" customHeight="1" x14ac:dyDescent="0.2">
      <c r="B78" s="62" t="s">
        <v>10</v>
      </c>
      <c r="C78" s="63">
        <f>+D10+D17+D23+D29+D35+D42+D49+D56+D63</f>
        <v>30.5</v>
      </c>
      <c r="D78" s="63">
        <f>+E10+E17+E23+E29+E35+E42+E49+E56+E63</f>
        <v>31.6</v>
      </c>
      <c r="E78" s="63">
        <f>+F10+F17+F23+F29+F35+F42+F49+F56+F63</f>
        <v>31.9</v>
      </c>
    </row>
    <row r="79" spans="2:8" x14ac:dyDescent="0.2">
      <c r="B79" s="62" t="s">
        <v>58</v>
      </c>
      <c r="C79" s="63"/>
      <c r="D79" s="63"/>
      <c r="E79" s="63"/>
    </row>
    <row r="80" spans="2:8" ht="36" x14ac:dyDescent="0.2">
      <c r="B80" s="62" t="s">
        <v>14</v>
      </c>
      <c r="C80" s="63">
        <f>+D15+D22+D28</f>
        <v>508.1</v>
      </c>
      <c r="D80" s="63">
        <f>+E15+E22+E28</f>
        <v>527</v>
      </c>
      <c r="E80" s="63">
        <f>+F15+F22+F28</f>
        <v>552.59999999999991</v>
      </c>
    </row>
    <row r="81" spans="2:5" ht="48" x14ac:dyDescent="0.2">
      <c r="B81" s="64" t="s">
        <v>15</v>
      </c>
      <c r="C81" s="63">
        <f>+D62+D55+D48+D41</f>
        <v>0.6</v>
      </c>
      <c r="D81" s="63">
        <f>+E62+E55+E48+E41</f>
        <v>415.7</v>
      </c>
      <c r="E81" s="63">
        <f>+F62+F55+F48+F41</f>
        <v>1310.5999999999999</v>
      </c>
    </row>
  </sheetData>
  <customSheetViews>
    <customSheetView guid="{D086E9F3-036C-49E9-9F6D-B5B10EAADD5A}" showPageBreaks="1" fitToPage="1" topLeftCell="B64">
      <selection activeCell="N11" sqref="N11"/>
      <pageMargins left="0.39370078740157483" right="0.39370078740157483" top="0.59055118110236227" bottom="0.59055118110236227" header="0" footer="0"/>
      <pageSetup paperSize="9" fitToHeight="0" orientation="landscape" r:id="rId1"/>
    </customSheetView>
    <customSheetView guid="{6144658D-28DD-4983-AFE0-11F3F2A6FC05}" fitToPage="1" topLeftCell="B1">
      <selection activeCell="B68" sqref="B68:G68"/>
      <pageMargins left="0.39370078740157483" right="0.39370078740157483" top="0.59055118110236227" bottom="0.59055118110236227" header="0" footer="0"/>
      <pageSetup paperSize="9" scale="61" fitToHeight="0" orientation="portrait" r:id="rId2"/>
    </customSheetView>
    <customSheetView guid="{3B3EF607-2C6A-4372-9378-F2D81E16AE9B}" fitToPage="1" topLeftCell="B22">
      <selection activeCell="C37" sqref="C37"/>
      <pageMargins left="0.39370078740157483" right="0.39370078740157483" top="0.59055118110236227" bottom="0.59055118110236227" header="0" footer="0"/>
      <pageSetup paperSize="9" scale="61" fitToHeight="0" orientation="portrait" r:id="rId3"/>
    </customSheetView>
    <customSheetView guid="{76F73016-CF44-42EE-97F3-2BFD238AC0F3}" fitToPage="1" topLeftCell="B52">
      <selection activeCell="C63" sqref="C63"/>
      <pageMargins left="0.39370078740157483" right="0.39370078740157483" top="0.59055118110236227" bottom="0.59055118110236227" header="0" footer="0"/>
      <pageSetup paperSize="9" scale="61" fitToHeight="0" orientation="portrait" r:id="rId4"/>
    </customSheetView>
    <customSheetView guid="{51D049C6-10B5-44C2-A3A2-2EC56F7C438D}" fitToPage="1" topLeftCell="B44">
      <selection activeCell="G71" sqref="G71"/>
      <pageMargins left="0.39370078740157483" right="0.39370078740157483" top="0.59055118110236227" bottom="0.59055118110236227" header="0" footer="0"/>
      <pageSetup paperSize="9" scale="61" fitToHeight="0" orientation="portrait" r:id="rId5"/>
    </customSheetView>
  </customSheetViews>
  <mergeCells count="11">
    <mergeCell ref="B2:G2"/>
    <mergeCell ref="B26:B29"/>
    <mergeCell ref="B69:G69"/>
    <mergeCell ref="B70:G70"/>
    <mergeCell ref="B16:B17"/>
    <mergeCell ref="B20:B23"/>
    <mergeCell ref="B68:G68"/>
    <mergeCell ref="B33:B35"/>
    <mergeCell ref="B52:B56"/>
    <mergeCell ref="B38:B42"/>
    <mergeCell ref="B45:B49"/>
  </mergeCells>
  <pageMargins left="0.39370078740157483" right="0.39370078740157483" top="0.59055118110236227" bottom="0.59055118110236227" header="0" footer="0"/>
  <pageSetup paperSize="9" fitToHeight="0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9"/>
  <sheetViews>
    <sheetView zoomScaleNormal="100" workbookViewId="0">
      <selection activeCell="A8" sqref="A8:XFD8"/>
    </sheetView>
  </sheetViews>
  <sheetFormatPr defaultColWidth="9.140625" defaultRowHeight="12.75" x14ac:dyDescent="0.2"/>
  <cols>
    <col min="1" max="1" width="2.5703125" style="1" customWidth="1"/>
    <col min="2" max="2" width="51.5703125" style="1" customWidth="1"/>
    <col min="3" max="16384" width="9.140625" style="1"/>
  </cols>
  <sheetData>
    <row r="1" spans="2:2" ht="35.25" customHeight="1" x14ac:dyDescent="0.2">
      <c r="B1" s="28" t="s">
        <v>3</v>
      </c>
    </row>
    <row r="2" spans="2:2" ht="149.44999999999999" customHeight="1" x14ac:dyDescent="0.2">
      <c r="B2" s="3" t="s">
        <v>22</v>
      </c>
    </row>
    <row r="3" spans="2:2" ht="250.15" customHeight="1" x14ac:dyDescent="0.2">
      <c r="B3" s="2" t="s">
        <v>23</v>
      </c>
    </row>
    <row r="4" spans="2:2" ht="102" customHeight="1" x14ac:dyDescent="0.2">
      <c r="B4" s="2" t="s">
        <v>24</v>
      </c>
    </row>
    <row r="5" spans="2:2" ht="70.5" customHeight="1" x14ac:dyDescent="0.2">
      <c r="B5" s="2" t="s">
        <v>25</v>
      </c>
    </row>
    <row r="6" spans="2:2" ht="26.25" customHeight="1" x14ac:dyDescent="0.2">
      <c r="B6" s="2" t="s">
        <v>26</v>
      </c>
    </row>
    <row r="7" spans="2:2" ht="175.15" customHeight="1" x14ac:dyDescent="0.2">
      <c r="B7" s="2" t="s">
        <v>27</v>
      </c>
    </row>
    <row r="8" spans="2:2" ht="124.9" customHeight="1" x14ac:dyDescent="0.2">
      <c r="B8" s="42" t="s">
        <v>28</v>
      </c>
    </row>
    <row r="9" spans="2:2" x14ac:dyDescent="0.2">
      <c r="B9" s="4"/>
    </row>
  </sheetData>
  <customSheetViews>
    <customSheetView guid="{D086E9F3-036C-49E9-9F6D-B5B10EAADD5A}" fitToPage="1" state="hidden">
      <selection activeCell="A8" sqref="A8:XFD8"/>
      <pageMargins left="0.39370078740157483" right="0.39370078740157483" top="0.59055118110236227" bottom="0.59055118110236227" header="0" footer="0"/>
      <pageSetup paperSize="9" scale="62" fitToHeight="0" orientation="portrait" r:id="rId1"/>
    </customSheetView>
    <customSheetView guid="{6144658D-28DD-4983-AFE0-11F3F2A6FC05}" fitToPage="1">
      <selection activeCell="A8" sqref="A8:XFD8"/>
      <pageMargins left="0.39370078740157483" right="0.39370078740157483" top="0.59055118110236227" bottom="0.59055118110236227" header="0" footer="0"/>
      <pageSetup paperSize="9" scale="62" fitToHeight="0" orientation="portrait" r:id="rId2"/>
    </customSheetView>
    <customSheetView guid="{3B3EF607-2C6A-4372-9378-F2D81E16AE9B}" fitToPage="1">
      <selection activeCell="A8" sqref="A8:XFD8"/>
      <pageMargins left="0.39370078740157483" right="0.39370078740157483" top="0.59055118110236227" bottom="0.59055118110236227" header="0" footer="0"/>
      <pageSetup paperSize="9" scale="62" fitToHeight="0" orientation="portrait" r:id="rId3"/>
    </customSheetView>
    <customSheetView guid="{76F73016-CF44-42EE-97F3-2BFD238AC0F3}" fitToPage="1">
      <selection activeCell="A8" sqref="A8:XFD8"/>
      <pageMargins left="0.39370078740157483" right="0.39370078740157483" top="0.59055118110236227" bottom="0.59055118110236227" header="0" footer="0"/>
      <pageSetup paperSize="9" scale="62" fitToHeight="0" orientation="portrait" r:id="rId4"/>
    </customSheetView>
    <customSheetView guid="{51D049C6-10B5-44C2-A3A2-2EC56F7C438D}" fitToPage="1">
      <selection activeCell="A8" sqref="A8:XFD8"/>
      <pageMargins left="0.39370078740157483" right="0.39370078740157483" top="0.59055118110236227" bottom="0.59055118110236227" header="0" footer="0"/>
      <pageSetup paperSize="9" scale="62" fitToHeight="0" orientation="portrait" r:id="rId5"/>
    </customSheetView>
  </customSheetViews>
  <pageMargins left="0.39370078740157483" right="0.39370078740157483" top="0.59055118110236227" bottom="0.59055118110236227" header="0" footer="0"/>
  <pageSetup paperSize="9" scale="62" fitToHeight="0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 programa 3 lentelė</vt:lpstr>
      <vt:lpstr>Lėšų atmintinė</vt:lpstr>
    </vt:vector>
  </TitlesOfParts>
  <Company>KMSA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Snieguolė Kačerauskaitė</dc:creator>
  <cp:lastModifiedBy>Migle Brazeniene</cp:lastModifiedBy>
  <cp:lastPrinted>2024-01-31T07:48:24Z</cp:lastPrinted>
  <dcterms:created xsi:type="dcterms:W3CDTF">2023-07-11T10:34:54Z</dcterms:created>
  <dcterms:modified xsi:type="dcterms:W3CDTF">2024-01-31T07:49:21Z</dcterms:modified>
</cp:coreProperties>
</file>